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380" yWindow="300" windowWidth="18705" windowHeight="7920" tabRatio="634"/>
  </bookViews>
  <sheets>
    <sheet name="月別販売実績" sheetId="4" r:id="rId1"/>
  </sheets>
  <definedNames>
    <definedName name="_xlnm.Print_Area" localSheetId="0">月別販売実績!$B$1:$T$106</definedName>
    <definedName name="_xlnm.Print_Titles" localSheetId="0">月別販売実績!$1:$3</definedName>
  </definedNames>
  <calcPr calcId="162913" fullCalcOnLoad="1"/>
</workbook>
</file>

<file path=xl/calcChain.xml><?xml version="1.0" encoding="utf-8"?>
<calcChain xmlns="http://schemas.openxmlformats.org/spreadsheetml/2006/main">
  <c r="F70" i="4" l="1"/>
  <c r="F69" i="4"/>
  <c r="F96" i="4"/>
  <c r="L16" i="4"/>
  <c r="AJ16" i="4"/>
  <c r="AH16" i="4"/>
  <c r="AF16" i="4"/>
  <c r="AD16" i="4"/>
  <c r="AB16" i="4"/>
  <c r="Z16" i="4"/>
  <c r="X16" i="4"/>
  <c r="S93" i="4"/>
  <c r="S92" i="4"/>
  <c r="S91" i="4"/>
  <c r="S90" i="4"/>
  <c r="S89" i="4"/>
  <c r="S87" i="4"/>
  <c r="S86" i="4"/>
  <c r="S85" i="4"/>
  <c r="S84" i="4"/>
  <c r="S83" i="4"/>
  <c r="S82" i="4"/>
  <c r="S80" i="4"/>
  <c r="S79" i="4"/>
  <c r="S78" i="4"/>
  <c r="S77" i="4"/>
  <c r="S76" i="4"/>
  <c r="S74" i="4"/>
  <c r="S73" i="4"/>
  <c r="S72" i="4"/>
  <c r="S71" i="4"/>
  <c r="S70" i="4"/>
  <c r="S69" i="4"/>
  <c r="S67" i="4"/>
  <c r="S66" i="4"/>
  <c r="S65" i="4"/>
  <c r="S64" i="4"/>
  <c r="S63" i="4"/>
  <c r="S62" i="4"/>
  <c r="S61" i="4"/>
  <c r="S60" i="4"/>
  <c r="S59" i="4"/>
  <c r="S58" i="4"/>
  <c r="S57" i="4"/>
  <c r="T57" i="4"/>
  <c r="S56" i="4"/>
  <c r="S54" i="4"/>
  <c r="S53" i="4"/>
  <c r="S52" i="4"/>
  <c r="S51" i="4"/>
  <c r="T64" i="4"/>
  <c r="S50" i="4"/>
  <c r="S49" i="4"/>
  <c r="S48" i="4"/>
  <c r="S47" i="4"/>
  <c r="T60" i="4"/>
  <c r="S46" i="4"/>
  <c r="S45" i="4"/>
  <c r="S44" i="4"/>
  <c r="S43" i="4"/>
  <c r="S41" i="4"/>
  <c r="S40" i="4"/>
  <c r="S39" i="4"/>
  <c r="S38" i="4"/>
  <c r="S37" i="4"/>
  <c r="S36" i="4"/>
  <c r="S35" i="4"/>
  <c r="S34" i="4"/>
  <c r="S33" i="4"/>
  <c r="S32" i="4"/>
  <c r="S31" i="4"/>
  <c r="S30" i="4"/>
  <c r="S28" i="4"/>
  <c r="S27" i="4"/>
  <c r="S26" i="4"/>
  <c r="S25" i="4"/>
  <c r="S24" i="4"/>
  <c r="S23" i="4"/>
  <c r="S22" i="4"/>
  <c r="S21" i="4"/>
  <c r="S20" i="4"/>
  <c r="S19" i="4"/>
  <c r="T32" i="4"/>
  <c r="S18" i="4"/>
  <c r="S17" i="4"/>
  <c r="S15" i="4"/>
  <c r="T15" i="4"/>
  <c r="S14" i="4"/>
  <c r="T14" i="4"/>
  <c r="S13" i="4"/>
  <c r="T13" i="4"/>
  <c r="S12" i="4"/>
  <c r="T12" i="4"/>
  <c r="S11" i="4"/>
  <c r="T11" i="4"/>
  <c r="S10" i="4"/>
  <c r="T10" i="4"/>
  <c r="S9" i="4"/>
  <c r="T9" i="4"/>
  <c r="S8" i="4"/>
  <c r="T8" i="4"/>
  <c r="S7" i="4"/>
  <c r="T7" i="4"/>
  <c r="S6" i="4"/>
  <c r="T6" i="4"/>
  <c r="S5" i="4"/>
  <c r="T5" i="4"/>
  <c r="S4" i="4"/>
  <c r="Q93" i="4"/>
  <c r="Q92" i="4"/>
  <c r="Q91" i="4"/>
  <c r="Q90" i="4"/>
  <c r="Q89" i="4"/>
  <c r="Q88" i="4"/>
  <c r="S88" i="4"/>
  <c r="Q87" i="4"/>
  <c r="Q86" i="4"/>
  <c r="Q85" i="4"/>
  <c r="Q84" i="4"/>
  <c r="Q83" i="4"/>
  <c r="Q82" i="4"/>
  <c r="Q80" i="4"/>
  <c r="Q79" i="4"/>
  <c r="R92" i="4"/>
  <c r="Q78" i="4"/>
  <c r="R78" i="4"/>
  <c r="Q77" i="4"/>
  <c r="Q76" i="4"/>
  <c r="Q75" i="4"/>
  <c r="S75" i="4"/>
  <c r="Q74" i="4"/>
  <c r="R74" i="4"/>
  <c r="Q73" i="4"/>
  <c r="Q72" i="4"/>
  <c r="Q71" i="4"/>
  <c r="R84" i="4"/>
  <c r="Q70" i="4"/>
  <c r="R70" i="4"/>
  <c r="Q69" i="4"/>
  <c r="Q67" i="4"/>
  <c r="R80" i="4"/>
  <c r="Q66" i="4"/>
  <c r="Q65" i="4"/>
  <c r="Q64" i="4"/>
  <c r="Q63" i="4"/>
  <c r="Q62" i="4"/>
  <c r="Q61" i="4"/>
  <c r="R61" i="4"/>
  <c r="Q60" i="4"/>
  <c r="Q59" i="4"/>
  <c r="R72" i="4"/>
  <c r="Q58" i="4"/>
  <c r="Q57" i="4"/>
  <c r="Q56" i="4"/>
  <c r="Q54" i="4"/>
  <c r="Q53" i="4"/>
  <c r="Q52" i="4"/>
  <c r="R52" i="4"/>
  <c r="Q51" i="4"/>
  <c r="R64" i="4"/>
  <c r="Q50" i="4"/>
  <c r="Q49" i="4"/>
  <c r="Q48" i="4"/>
  <c r="Q47" i="4"/>
  <c r="R60" i="4"/>
  <c r="Q46" i="4"/>
  <c r="Q45" i="4"/>
  <c r="Q44" i="4"/>
  <c r="Q43" i="4"/>
  <c r="R56" i="4"/>
  <c r="Q41" i="4"/>
  <c r="Q40" i="4"/>
  <c r="Q39" i="4"/>
  <c r="Q38" i="4"/>
  <c r="Q37" i="4"/>
  <c r="Q36" i="4"/>
  <c r="Q35" i="4"/>
  <c r="R48" i="4"/>
  <c r="Q34" i="4"/>
  <c r="Q33" i="4"/>
  <c r="Q32" i="4"/>
  <c r="Q31" i="4"/>
  <c r="Q30" i="4"/>
  <c r="Q28" i="4"/>
  <c r="Q27" i="4"/>
  <c r="Q26" i="4"/>
  <c r="R26" i="4"/>
  <c r="Q25" i="4"/>
  <c r="Q24" i="4"/>
  <c r="Q23" i="4"/>
  <c r="R36" i="4"/>
  <c r="Q22" i="4"/>
  <c r="Q21" i="4"/>
  <c r="Q20" i="4"/>
  <c r="Q19" i="4"/>
  <c r="Q18" i="4"/>
  <c r="R18" i="4"/>
  <c r="Q17" i="4"/>
  <c r="Q15" i="4"/>
  <c r="R28" i="4"/>
  <c r="Q14" i="4"/>
  <c r="R14" i="4"/>
  <c r="Q13" i="4"/>
  <c r="R13" i="4"/>
  <c r="Q12" i="4"/>
  <c r="R12" i="4"/>
  <c r="Q11" i="4"/>
  <c r="R11" i="4"/>
  <c r="Q10" i="4"/>
  <c r="R10" i="4"/>
  <c r="Q9" i="4"/>
  <c r="R9" i="4"/>
  <c r="Q8" i="4"/>
  <c r="R8" i="4"/>
  <c r="Q7" i="4"/>
  <c r="R7" i="4"/>
  <c r="Q6" i="4"/>
  <c r="R6" i="4"/>
  <c r="Q5" i="4"/>
  <c r="R5" i="4"/>
  <c r="Q4" i="4"/>
  <c r="P15" i="4"/>
  <c r="P14" i="4"/>
  <c r="P13" i="4"/>
  <c r="P12" i="4"/>
  <c r="P11" i="4"/>
  <c r="P10" i="4"/>
  <c r="P9" i="4"/>
  <c r="P8" i="4"/>
  <c r="P7" i="4"/>
  <c r="P6" i="4"/>
  <c r="P5" i="4"/>
  <c r="P4" i="4"/>
  <c r="O94" i="4"/>
  <c r="O81" i="4"/>
  <c r="O68" i="4"/>
  <c r="O55" i="4"/>
  <c r="P55" i="4"/>
  <c r="O42" i="4"/>
  <c r="O29" i="4"/>
  <c r="O16" i="4"/>
  <c r="P16" i="4"/>
  <c r="N15" i="4"/>
  <c r="N14" i="4"/>
  <c r="N13" i="4"/>
  <c r="N12" i="4"/>
  <c r="N11" i="4"/>
  <c r="N10" i="4"/>
  <c r="N9" i="4"/>
  <c r="N8" i="4"/>
  <c r="N7" i="4"/>
  <c r="N6" i="4"/>
  <c r="N5" i="4"/>
  <c r="N4" i="4"/>
  <c r="M94" i="4"/>
  <c r="M81" i="4"/>
  <c r="M68" i="4"/>
  <c r="M55" i="4"/>
  <c r="N55" i="4"/>
  <c r="M42" i="4"/>
  <c r="M29" i="4"/>
  <c r="M16" i="4"/>
  <c r="N16" i="4"/>
  <c r="L15" i="4"/>
  <c r="L14" i="4"/>
  <c r="L13" i="4"/>
  <c r="L12" i="4"/>
  <c r="L11" i="4"/>
  <c r="L10" i="4"/>
  <c r="L9" i="4"/>
  <c r="L8" i="4"/>
  <c r="L7" i="4"/>
  <c r="L6" i="4"/>
  <c r="L5" i="4"/>
  <c r="L4" i="4"/>
  <c r="K94" i="4"/>
  <c r="K81" i="4"/>
  <c r="K68" i="4"/>
  <c r="K55" i="4"/>
  <c r="L68" i="4"/>
  <c r="K42" i="4"/>
  <c r="K29" i="4"/>
  <c r="K16" i="4"/>
  <c r="J15" i="4"/>
  <c r="J14" i="4"/>
  <c r="J13" i="4"/>
  <c r="J12" i="4"/>
  <c r="J11" i="4"/>
  <c r="J10" i="4"/>
  <c r="J9" i="4"/>
  <c r="J8" i="4"/>
  <c r="J7" i="4"/>
  <c r="J6" i="4"/>
  <c r="J5" i="4"/>
  <c r="J4" i="4"/>
  <c r="I94" i="4"/>
  <c r="I81" i="4"/>
  <c r="J94" i="4"/>
  <c r="I68" i="4"/>
  <c r="I55" i="4"/>
  <c r="I42" i="4"/>
  <c r="I29" i="4"/>
  <c r="J42" i="4"/>
  <c r="I16" i="4"/>
  <c r="J16" i="4"/>
  <c r="G94" i="4"/>
  <c r="G81" i="4"/>
  <c r="G68" i="4"/>
  <c r="H81" i="4"/>
  <c r="G55" i="4"/>
  <c r="H55" i="4"/>
  <c r="G42" i="4"/>
  <c r="G29" i="4"/>
  <c r="G16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R17" i="4"/>
  <c r="F4" i="4"/>
  <c r="D12" i="4"/>
  <c r="F15" i="4"/>
  <c r="F14" i="4"/>
  <c r="F13" i="4"/>
  <c r="F12" i="4"/>
  <c r="F11" i="4"/>
  <c r="F10" i="4"/>
  <c r="F9" i="4"/>
  <c r="F8" i="4"/>
  <c r="F7" i="4"/>
  <c r="F6" i="4"/>
  <c r="F5" i="4"/>
  <c r="E94" i="4"/>
  <c r="E81" i="4"/>
  <c r="F94" i="4"/>
  <c r="E68" i="4"/>
  <c r="E55" i="4"/>
  <c r="F55" i="4"/>
  <c r="E42" i="4"/>
  <c r="E29" i="4"/>
  <c r="F42" i="4"/>
  <c r="E16" i="4"/>
  <c r="F16" i="4"/>
  <c r="C94" i="4"/>
  <c r="C81" i="4"/>
  <c r="C68" i="4"/>
  <c r="C55" i="4"/>
  <c r="C42" i="4"/>
  <c r="C29" i="4"/>
  <c r="C16" i="4"/>
  <c r="D16" i="4"/>
  <c r="D5" i="4"/>
  <c r="D6" i="4"/>
  <c r="D7" i="4"/>
  <c r="D8" i="4"/>
  <c r="D9" i="4"/>
  <c r="D10" i="4"/>
  <c r="D11" i="4"/>
  <c r="D13" i="4"/>
  <c r="D14" i="4"/>
  <c r="D15" i="4"/>
  <c r="D4" i="4"/>
  <c r="AN15" i="4"/>
  <c r="AL15" i="4"/>
  <c r="AN14" i="4"/>
  <c r="AL14" i="4"/>
  <c r="AN13" i="4"/>
  <c r="AL13" i="4"/>
  <c r="AN12" i="4"/>
  <c r="AL12" i="4"/>
  <c r="AN11" i="4"/>
  <c r="AL11" i="4"/>
  <c r="AN10" i="4"/>
  <c r="AL10" i="4"/>
  <c r="AN9" i="4"/>
  <c r="AL9" i="4"/>
  <c r="AN8" i="4"/>
  <c r="AL8" i="4"/>
  <c r="AN7" i="4"/>
  <c r="AL7" i="4"/>
  <c r="AN6" i="4"/>
  <c r="AL6" i="4"/>
  <c r="AN5" i="4"/>
  <c r="AL5" i="4"/>
  <c r="AN4" i="4"/>
  <c r="AN16" i="4"/>
  <c r="AL4" i="4"/>
  <c r="AL16" i="4"/>
  <c r="D101" i="4"/>
  <c r="F101" i="4"/>
  <c r="H101" i="4"/>
  <c r="J101" i="4"/>
  <c r="L101" i="4"/>
  <c r="N101" i="4"/>
  <c r="P101" i="4"/>
  <c r="Q101" i="4"/>
  <c r="S101" i="4"/>
  <c r="T101" i="4"/>
  <c r="S106" i="4"/>
  <c r="T106" i="4"/>
  <c r="Q106" i="4"/>
  <c r="R106" i="4"/>
  <c r="P106" i="4"/>
  <c r="N106" i="4"/>
  <c r="L106" i="4"/>
  <c r="J106" i="4"/>
  <c r="H106" i="4"/>
  <c r="F106" i="4"/>
  <c r="D106" i="4"/>
  <c r="S105" i="4"/>
  <c r="T105" i="4"/>
  <c r="Q105" i="4"/>
  <c r="P105" i="4"/>
  <c r="N105" i="4"/>
  <c r="L105" i="4"/>
  <c r="J105" i="4"/>
  <c r="H105" i="4"/>
  <c r="F105" i="4"/>
  <c r="D105" i="4"/>
  <c r="S104" i="4"/>
  <c r="T104" i="4"/>
  <c r="Q104" i="4"/>
  <c r="P104" i="4"/>
  <c r="N104" i="4"/>
  <c r="L104" i="4"/>
  <c r="J104" i="4"/>
  <c r="H104" i="4"/>
  <c r="F104" i="4"/>
  <c r="D104" i="4"/>
  <c r="S103" i="4"/>
  <c r="T103" i="4"/>
  <c r="Q103" i="4"/>
  <c r="P103" i="4"/>
  <c r="N103" i="4"/>
  <c r="L103" i="4"/>
  <c r="J103" i="4"/>
  <c r="H103" i="4"/>
  <c r="F103" i="4"/>
  <c r="D103" i="4"/>
  <c r="S102" i="4"/>
  <c r="T102" i="4"/>
  <c r="Q102" i="4"/>
  <c r="R102" i="4"/>
  <c r="P102" i="4"/>
  <c r="N102" i="4"/>
  <c r="L102" i="4"/>
  <c r="J102" i="4"/>
  <c r="H102" i="4"/>
  <c r="F102" i="4"/>
  <c r="D102" i="4"/>
  <c r="S100" i="4"/>
  <c r="Q100" i="4"/>
  <c r="P100" i="4"/>
  <c r="N100" i="4"/>
  <c r="L100" i="4"/>
  <c r="J100" i="4"/>
  <c r="H100" i="4"/>
  <c r="F100" i="4"/>
  <c r="D100" i="4"/>
  <c r="S99" i="4"/>
  <c r="T99" i="4"/>
  <c r="Q99" i="4"/>
  <c r="P99" i="4"/>
  <c r="N99" i="4"/>
  <c r="L99" i="4"/>
  <c r="J99" i="4"/>
  <c r="H99" i="4"/>
  <c r="F99" i="4"/>
  <c r="D99" i="4"/>
  <c r="S98" i="4"/>
  <c r="T98" i="4"/>
  <c r="Q98" i="4"/>
  <c r="R98" i="4"/>
  <c r="P98" i="4"/>
  <c r="N98" i="4"/>
  <c r="L98" i="4"/>
  <c r="J98" i="4"/>
  <c r="H98" i="4"/>
  <c r="F98" i="4"/>
  <c r="D98" i="4"/>
  <c r="S97" i="4"/>
  <c r="T97" i="4"/>
  <c r="Q97" i="4"/>
  <c r="R97" i="4"/>
  <c r="P97" i="4"/>
  <c r="N97" i="4"/>
  <c r="L97" i="4"/>
  <c r="J97" i="4"/>
  <c r="H97" i="4"/>
  <c r="F97" i="4"/>
  <c r="D97" i="4"/>
  <c r="S96" i="4"/>
  <c r="T96" i="4"/>
  <c r="Q96" i="4"/>
  <c r="R96" i="4"/>
  <c r="P96" i="4"/>
  <c r="N96" i="4"/>
  <c r="L96" i="4"/>
  <c r="J96" i="4"/>
  <c r="H96" i="4"/>
  <c r="D96" i="4"/>
  <c r="S95" i="4"/>
  <c r="Q95" i="4"/>
  <c r="P95" i="4"/>
  <c r="N95" i="4"/>
  <c r="L95" i="4"/>
  <c r="J95" i="4"/>
  <c r="H95" i="4"/>
  <c r="F95" i="4"/>
  <c r="D95" i="4"/>
  <c r="P94" i="4"/>
  <c r="N94" i="4"/>
  <c r="L94" i="4"/>
  <c r="H94" i="4"/>
  <c r="D94" i="4"/>
  <c r="D89" i="4"/>
  <c r="F89" i="4"/>
  <c r="H89" i="4"/>
  <c r="J89" i="4"/>
  <c r="L89" i="4"/>
  <c r="N89" i="4"/>
  <c r="P89" i="4"/>
  <c r="R89" i="4"/>
  <c r="P88" i="4"/>
  <c r="N88" i="4"/>
  <c r="L88" i="4"/>
  <c r="J88" i="4"/>
  <c r="H88" i="4"/>
  <c r="F88" i="4"/>
  <c r="D88" i="4"/>
  <c r="R101" i="4"/>
  <c r="F82" i="4"/>
  <c r="P93" i="4"/>
  <c r="N93" i="4"/>
  <c r="L93" i="4"/>
  <c r="J93" i="4"/>
  <c r="H93" i="4"/>
  <c r="F93" i="4"/>
  <c r="D93" i="4"/>
  <c r="R105" i="4"/>
  <c r="P92" i="4"/>
  <c r="N92" i="4"/>
  <c r="L92" i="4"/>
  <c r="J92" i="4"/>
  <c r="H92" i="4"/>
  <c r="F92" i="4"/>
  <c r="D92" i="4"/>
  <c r="P91" i="4"/>
  <c r="N91" i="4"/>
  <c r="L91" i="4"/>
  <c r="J91" i="4"/>
  <c r="H91" i="4"/>
  <c r="F91" i="4"/>
  <c r="D91" i="4"/>
  <c r="P90" i="4"/>
  <c r="N90" i="4"/>
  <c r="L90" i="4"/>
  <c r="J90" i="4"/>
  <c r="H90" i="4"/>
  <c r="F90" i="4"/>
  <c r="D90" i="4"/>
  <c r="P87" i="4"/>
  <c r="N87" i="4"/>
  <c r="L87" i="4"/>
  <c r="J87" i="4"/>
  <c r="H87" i="4"/>
  <c r="F87" i="4"/>
  <c r="D87" i="4"/>
  <c r="R99" i="4"/>
  <c r="P86" i="4"/>
  <c r="N86" i="4"/>
  <c r="L86" i="4"/>
  <c r="J86" i="4"/>
  <c r="H86" i="4"/>
  <c r="F86" i="4"/>
  <c r="D86" i="4"/>
  <c r="R85" i="4"/>
  <c r="P85" i="4"/>
  <c r="N85" i="4"/>
  <c r="L85" i="4"/>
  <c r="J85" i="4"/>
  <c r="H85" i="4"/>
  <c r="F85" i="4"/>
  <c r="D85" i="4"/>
  <c r="P84" i="4"/>
  <c r="N84" i="4"/>
  <c r="L84" i="4"/>
  <c r="J84" i="4"/>
  <c r="H84" i="4"/>
  <c r="F84" i="4"/>
  <c r="D84" i="4"/>
  <c r="P83" i="4"/>
  <c r="N83" i="4"/>
  <c r="L83" i="4"/>
  <c r="J83" i="4"/>
  <c r="H83" i="4"/>
  <c r="D83" i="4"/>
  <c r="P82" i="4"/>
  <c r="N82" i="4"/>
  <c r="L82" i="4"/>
  <c r="J82" i="4"/>
  <c r="H82" i="4"/>
  <c r="D82" i="4"/>
  <c r="R93" i="4"/>
  <c r="P80" i="4"/>
  <c r="N80" i="4"/>
  <c r="L80" i="4"/>
  <c r="J80" i="4"/>
  <c r="H80" i="4"/>
  <c r="F80" i="4"/>
  <c r="D80" i="4"/>
  <c r="F71" i="4"/>
  <c r="P81" i="4"/>
  <c r="N81" i="4"/>
  <c r="L81" i="4"/>
  <c r="D81" i="4"/>
  <c r="P79" i="4"/>
  <c r="N79" i="4"/>
  <c r="L79" i="4"/>
  <c r="J79" i="4"/>
  <c r="H79" i="4"/>
  <c r="F79" i="4"/>
  <c r="D79" i="4"/>
  <c r="P78" i="4"/>
  <c r="N78" i="4"/>
  <c r="L78" i="4"/>
  <c r="J78" i="4"/>
  <c r="H78" i="4"/>
  <c r="F78" i="4"/>
  <c r="D78" i="4"/>
  <c r="P77" i="4"/>
  <c r="N77" i="4"/>
  <c r="L77" i="4"/>
  <c r="J77" i="4"/>
  <c r="H77" i="4"/>
  <c r="F77" i="4"/>
  <c r="D77" i="4"/>
  <c r="P76" i="4"/>
  <c r="N76" i="4"/>
  <c r="L76" i="4"/>
  <c r="J76" i="4"/>
  <c r="H76" i="4"/>
  <c r="F76" i="4"/>
  <c r="D76" i="4"/>
  <c r="P75" i="4"/>
  <c r="N75" i="4"/>
  <c r="L75" i="4"/>
  <c r="J75" i="4"/>
  <c r="H75" i="4"/>
  <c r="F75" i="4"/>
  <c r="D75" i="4"/>
  <c r="P74" i="4"/>
  <c r="N74" i="4"/>
  <c r="L74" i="4"/>
  <c r="J74" i="4"/>
  <c r="H74" i="4"/>
  <c r="F74" i="4"/>
  <c r="D74" i="4"/>
  <c r="R73" i="4"/>
  <c r="P73" i="4"/>
  <c r="N73" i="4"/>
  <c r="L73" i="4"/>
  <c r="J73" i="4"/>
  <c r="H73" i="4"/>
  <c r="F73" i="4"/>
  <c r="D73" i="4"/>
  <c r="P72" i="4"/>
  <c r="N72" i="4"/>
  <c r="L72" i="4"/>
  <c r="J72" i="4"/>
  <c r="H72" i="4"/>
  <c r="F72" i="4"/>
  <c r="D72" i="4"/>
  <c r="D43" i="4"/>
  <c r="F43" i="4"/>
  <c r="H43" i="4"/>
  <c r="J43" i="4"/>
  <c r="L43" i="4"/>
  <c r="N43" i="4"/>
  <c r="P43" i="4"/>
  <c r="D44" i="4"/>
  <c r="F44" i="4"/>
  <c r="H44" i="4"/>
  <c r="J44" i="4"/>
  <c r="L44" i="4"/>
  <c r="N44" i="4"/>
  <c r="P44" i="4"/>
  <c r="D45" i="4"/>
  <c r="F45" i="4"/>
  <c r="H45" i="4"/>
  <c r="J45" i="4"/>
  <c r="L45" i="4"/>
  <c r="N45" i="4"/>
  <c r="P45" i="4"/>
  <c r="D46" i="4"/>
  <c r="F46" i="4"/>
  <c r="H46" i="4"/>
  <c r="J46" i="4"/>
  <c r="L46" i="4"/>
  <c r="N46" i="4"/>
  <c r="P46" i="4"/>
  <c r="D47" i="4"/>
  <c r="F47" i="4"/>
  <c r="H47" i="4"/>
  <c r="J47" i="4"/>
  <c r="L47" i="4"/>
  <c r="N47" i="4"/>
  <c r="P47" i="4"/>
  <c r="D48" i="4"/>
  <c r="F48" i="4"/>
  <c r="H48" i="4"/>
  <c r="J48" i="4"/>
  <c r="L48" i="4"/>
  <c r="N48" i="4"/>
  <c r="P48" i="4"/>
  <c r="D49" i="4"/>
  <c r="F49" i="4"/>
  <c r="H49" i="4"/>
  <c r="J49" i="4"/>
  <c r="L49" i="4"/>
  <c r="N49" i="4"/>
  <c r="P49" i="4"/>
  <c r="D50" i="4"/>
  <c r="F50" i="4"/>
  <c r="H50" i="4"/>
  <c r="J50" i="4"/>
  <c r="L50" i="4"/>
  <c r="N50" i="4"/>
  <c r="P50" i="4"/>
  <c r="D51" i="4"/>
  <c r="F51" i="4"/>
  <c r="H51" i="4"/>
  <c r="J51" i="4"/>
  <c r="L51" i="4"/>
  <c r="N51" i="4"/>
  <c r="P51" i="4"/>
  <c r="D52" i="4"/>
  <c r="F52" i="4"/>
  <c r="H52" i="4"/>
  <c r="J52" i="4"/>
  <c r="L52" i="4"/>
  <c r="N52" i="4"/>
  <c r="P52" i="4"/>
  <c r="D53" i="4"/>
  <c r="F53" i="4"/>
  <c r="H53" i="4"/>
  <c r="J53" i="4"/>
  <c r="L53" i="4"/>
  <c r="N53" i="4"/>
  <c r="P53" i="4"/>
  <c r="D54" i="4"/>
  <c r="F54" i="4"/>
  <c r="H54" i="4"/>
  <c r="J54" i="4"/>
  <c r="L54" i="4"/>
  <c r="N54" i="4"/>
  <c r="P54" i="4"/>
  <c r="T54" i="4"/>
  <c r="T38" i="4"/>
  <c r="R76" i="4"/>
  <c r="R58" i="4"/>
  <c r="R66" i="4"/>
  <c r="R49" i="4"/>
  <c r="R45" i="4"/>
  <c r="R32" i="4"/>
  <c r="R37" i="4"/>
  <c r="R25" i="4"/>
  <c r="P71" i="4"/>
  <c r="N71" i="4"/>
  <c r="L71" i="4"/>
  <c r="J71" i="4"/>
  <c r="H71" i="4"/>
  <c r="D71" i="4"/>
  <c r="P70" i="4"/>
  <c r="N70" i="4"/>
  <c r="L70" i="4"/>
  <c r="J70" i="4"/>
  <c r="H70" i="4"/>
  <c r="D70" i="4"/>
  <c r="R69" i="4"/>
  <c r="P69" i="4"/>
  <c r="N69" i="4"/>
  <c r="L69" i="4"/>
  <c r="J69" i="4"/>
  <c r="H69" i="4"/>
  <c r="D69" i="4"/>
  <c r="P67" i="4"/>
  <c r="N67" i="4"/>
  <c r="L67" i="4"/>
  <c r="J67" i="4"/>
  <c r="H67" i="4"/>
  <c r="F67" i="4"/>
  <c r="D67" i="4"/>
  <c r="T66" i="4"/>
  <c r="P66" i="4"/>
  <c r="N66" i="4"/>
  <c r="L66" i="4"/>
  <c r="J66" i="4"/>
  <c r="H66" i="4"/>
  <c r="F66" i="4"/>
  <c r="D66" i="4"/>
  <c r="P65" i="4"/>
  <c r="N65" i="4"/>
  <c r="L65" i="4"/>
  <c r="J65" i="4"/>
  <c r="H65" i="4"/>
  <c r="F65" i="4"/>
  <c r="D65" i="4"/>
  <c r="P64" i="4"/>
  <c r="N64" i="4"/>
  <c r="L64" i="4"/>
  <c r="J64" i="4"/>
  <c r="H64" i="4"/>
  <c r="F64" i="4"/>
  <c r="D64" i="4"/>
  <c r="P63" i="4"/>
  <c r="N63" i="4"/>
  <c r="L63" i="4"/>
  <c r="J63" i="4"/>
  <c r="H63" i="4"/>
  <c r="F63" i="4"/>
  <c r="D63" i="4"/>
  <c r="P62" i="4"/>
  <c r="N62" i="4"/>
  <c r="L62" i="4"/>
  <c r="J62" i="4"/>
  <c r="H62" i="4"/>
  <c r="F62" i="4"/>
  <c r="D62" i="4"/>
  <c r="P61" i="4"/>
  <c r="N61" i="4"/>
  <c r="L61" i="4"/>
  <c r="J61" i="4"/>
  <c r="H61" i="4"/>
  <c r="F61" i="4"/>
  <c r="D61" i="4"/>
  <c r="P60" i="4"/>
  <c r="N60" i="4"/>
  <c r="L60" i="4"/>
  <c r="J60" i="4"/>
  <c r="H60" i="4"/>
  <c r="F60" i="4"/>
  <c r="D60" i="4"/>
  <c r="P59" i="4"/>
  <c r="N59" i="4"/>
  <c r="L59" i="4"/>
  <c r="J59" i="4"/>
  <c r="H59" i="4"/>
  <c r="F59" i="4"/>
  <c r="D59" i="4"/>
  <c r="T58" i="4"/>
  <c r="R71" i="4"/>
  <c r="P58" i="4"/>
  <c r="N58" i="4"/>
  <c r="L58" i="4"/>
  <c r="J58" i="4"/>
  <c r="H58" i="4"/>
  <c r="F58" i="4"/>
  <c r="D58" i="4"/>
  <c r="P57" i="4"/>
  <c r="N57" i="4"/>
  <c r="L57" i="4"/>
  <c r="J57" i="4"/>
  <c r="H57" i="4"/>
  <c r="D57" i="4"/>
  <c r="P56" i="4"/>
  <c r="N56" i="4"/>
  <c r="L56" i="4"/>
  <c r="J56" i="4"/>
  <c r="H56" i="4"/>
  <c r="D56" i="4"/>
  <c r="R50" i="4"/>
  <c r="R47" i="4"/>
  <c r="R46" i="4"/>
  <c r="T45" i="4"/>
  <c r="R41" i="4"/>
  <c r="P41" i="4"/>
  <c r="N41" i="4"/>
  <c r="L41" i="4"/>
  <c r="J41" i="4"/>
  <c r="H41" i="4"/>
  <c r="F41" i="4"/>
  <c r="D41" i="4"/>
  <c r="P40" i="4"/>
  <c r="N40" i="4"/>
  <c r="L40" i="4"/>
  <c r="J40" i="4"/>
  <c r="H40" i="4"/>
  <c r="F40" i="4"/>
  <c r="D40" i="4"/>
  <c r="P39" i="4"/>
  <c r="N39" i="4"/>
  <c r="L39" i="4"/>
  <c r="J39" i="4"/>
  <c r="H39" i="4"/>
  <c r="F39" i="4"/>
  <c r="D39" i="4"/>
  <c r="R38" i="4"/>
  <c r="P38" i="4"/>
  <c r="N38" i="4"/>
  <c r="L38" i="4"/>
  <c r="J38" i="4"/>
  <c r="H38" i="4"/>
  <c r="F38" i="4"/>
  <c r="D38" i="4"/>
  <c r="P37" i="4"/>
  <c r="N37" i="4"/>
  <c r="L37" i="4"/>
  <c r="J37" i="4"/>
  <c r="H37" i="4"/>
  <c r="F37" i="4"/>
  <c r="D37" i="4"/>
  <c r="P36" i="4"/>
  <c r="N36" i="4"/>
  <c r="L36" i="4"/>
  <c r="J36" i="4"/>
  <c r="H36" i="4"/>
  <c r="F36" i="4"/>
  <c r="D36" i="4"/>
  <c r="P35" i="4"/>
  <c r="N35" i="4"/>
  <c r="L35" i="4"/>
  <c r="J35" i="4"/>
  <c r="H35" i="4"/>
  <c r="F35" i="4"/>
  <c r="D35" i="4"/>
  <c r="P34" i="4"/>
  <c r="N34" i="4"/>
  <c r="L34" i="4"/>
  <c r="J34" i="4"/>
  <c r="H34" i="4"/>
  <c r="F34" i="4"/>
  <c r="D34" i="4"/>
  <c r="R33" i="4"/>
  <c r="P33" i="4"/>
  <c r="N33" i="4"/>
  <c r="L33" i="4"/>
  <c r="J33" i="4"/>
  <c r="H33" i="4"/>
  <c r="F33" i="4"/>
  <c r="D33" i="4"/>
  <c r="P32" i="4"/>
  <c r="N32" i="4"/>
  <c r="L32" i="4"/>
  <c r="J32" i="4"/>
  <c r="H32" i="4"/>
  <c r="F32" i="4"/>
  <c r="D32" i="4"/>
  <c r="P31" i="4"/>
  <c r="N31" i="4"/>
  <c r="L31" i="4"/>
  <c r="J31" i="4"/>
  <c r="H31" i="4"/>
  <c r="F31" i="4"/>
  <c r="D31" i="4"/>
  <c r="R30" i="4"/>
  <c r="P30" i="4"/>
  <c r="N30" i="4"/>
  <c r="L30" i="4"/>
  <c r="J30" i="4"/>
  <c r="H30" i="4"/>
  <c r="F30" i="4"/>
  <c r="D30" i="4"/>
  <c r="P42" i="4"/>
  <c r="N42" i="4"/>
  <c r="L42" i="4"/>
  <c r="H42" i="4"/>
  <c r="D42" i="4"/>
  <c r="P28" i="4"/>
  <c r="N28" i="4"/>
  <c r="L28" i="4"/>
  <c r="J28" i="4"/>
  <c r="H28" i="4"/>
  <c r="F28" i="4"/>
  <c r="D28" i="4"/>
  <c r="P27" i="4"/>
  <c r="N27" i="4"/>
  <c r="L27" i="4"/>
  <c r="J27" i="4"/>
  <c r="H27" i="4"/>
  <c r="F27" i="4"/>
  <c r="D27" i="4"/>
  <c r="P26" i="4"/>
  <c r="N26" i="4"/>
  <c r="L26" i="4"/>
  <c r="J26" i="4"/>
  <c r="H26" i="4"/>
  <c r="F26" i="4"/>
  <c r="D26" i="4"/>
  <c r="P25" i="4"/>
  <c r="N25" i="4"/>
  <c r="L25" i="4"/>
  <c r="J25" i="4"/>
  <c r="H25" i="4"/>
  <c r="F25" i="4"/>
  <c r="D25" i="4"/>
  <c r="P24" i="4"/>
  <c r="N24" i="4"/>
  <c r="L24" i="4"/>
  <c r="J24" i="4"/>
  <c r="H24" i="4"/>
  <c r="F24" i="4"/>
  <c r="D24" i="4"/>
  <c r="P23" i="4"/>
  <c r="N23" i="4"/>
  <c r="L23" i="4"/>
  <c r="J23" i="4"/>
  <c r="H23" i="4"/>
  <c r="F23" i="4"/>
  <c r="D23" i="4"/>
  <c r="P22" i="4"/>
  <c r="N22" i="4"/>
  <c r="L22" i="4"/>
  <c r="J22" i="4"/>
  <c r="H22" i="4"/>
  <c r="F22" i="4"/>
  <c r="D22" i="4"/>
  <c r="P21" i="4"/>
  <c r="N21" i="4"/>
  <c r="L21" i="4"/>
  <c r="J21" i="4"/>
  <c r="H21" i="4"/>
  <c r="F21" i="4"/>
  <c r="D21" i="4"/>
  <c r="R20" i="4"/>
  <c r="P20" i="4"/>
  <c r="N20" i="4"/>
  <c r="L20" i="4"/>
  <c r="J20" i="4"/>
  <c r="H20" i="4"/>
  <c r="F20" i="4"/>
  <c r="D20" i="4"/>
  <c r="P19" i="4"/>
  <c r="N19" i="4"/>
  <c r="L19" i="4"/>
  <c r="J19" i="4"/>
  <c r="H19" i="4"/>
  <c r="F19" i="4"/>
  <c r="D19" i="4"/>
  <c r="P18" i="4"/>
  <c r="N18" i="4"/>
  <c r="L18" i="4"/>
  <c r="J18" i="4"/>
  <c r="H18" i="4"/>
  <c r="F18" i="4"/>
  <c r="D18" i="4"/>
  <c r="P17" i="4"/>
  <c r="N17" i="4"/>
  <c r="L17" i="4"/>
  <c r="J17" i="4"/>
  <c r="H17" i="4"/>
  <c r="F17" i="4"/>
  <c r="D17" i="4"/>
  <c r="N29" i="4"/>
  <c r="L29" i="4"/>
  <c r="D29" i="4"/>
  <c r="R54" i="4"/>
  <c r="F29" i="4"/>
  <c r="J81" i="4"/>
  <c r="R19" i="4"/>
  <c r="R27" i="4"/>
  <c r="T35" i="4"/>
  <c r="H29" i="4"/>
  <c r="P29" i="4"/>
  <c r="J55" i="4"/>
  <c r="R63" i="4"/>
  <c r="R15" i="4"/>
  <c r="T67" i="4"/>
  <c r="J29" i="4"/>
  <c r="D68" i="4"/>
  <c r="F81" i="4"/>
  <c r="Q16" i="4"/>
  <c r="R16" i="4"/>
  <c r="Q29" i="4"/>
  <c r="R42" i="4"/>
  <c r="Q42" i="4"/>
  <c r="Q68" i="4"/>
  <c r="Q81" i="4"/>
  <c r="Q94" i="4"/>
  <c r="R4" i="4"/>
  <c r="S16" i="4"/>
  <c r="T16" i="4"/>
  <c r="S29" i="4"/>
  <c r="S42" i="4"/>
  <c r="S55" i="4"/>
  <c r="S68" i="4"/>
  <c r="S81" i="4"/>
  <c r="S94" i="4"/>
  <c r="T4" i="4"/>
  <c r="R104" i="4"/>
  <c r="T51" i="4"/>
  <c r="Q55" i="4"/>
  <c r="R43" i="4"/>
  <c r="R67" i="4"/>
  <c r="R59" i="4"/>
  <c r="R51" i="4"/>
  <c r="R62" i="4"/>
  <c r="R90" i="4"/>
  <c r="R103" i="4"/>
  <c r="P68" i="4"/>
  <c r="T70" i="4"/>
  <c r="R83" i="4"/>
  <c r="R53" i="4"/>
  <c r="T26" i="4"/>
  <c r="R23" i="4"/>
  <c r="R29" i="4"/>
  <c r="R21" i="4"/>
  <c r="R77" i="4"/>
  <c r="R75" i="4"/>
  <c r="R79" i="4"/>
  <c r="R86" i="4"/>
  <c r="R22" i="4"/>
  <c r="R31" i="4"/>
  <c r="R35" i="4"/>
  <c r="R39" i="4"/>
  <c r="R55" i="4"/>
  <c r="R65" i="4"/>
  <c r="R87" i="4"/>
  <c r="T88" i="4"/>
  <c r="R68" i="4"/>
  <c r="R88" i="4"/>
  <c r="R24" i="4"/>
  <c r="N68" i="4"/>
  <c r="R95" i="4"/>
  <c r="R57" i="4"/>
  <c r="R82" i="4"/>
  <c r="R34" i="4"/>
  <c r="R40" i="4"/>
  <c r="T89" i="4"/>
  <c r="R100" i="4"/>
  <c r="R81" i="4"/>
  <c r="R44" i="4"/>
  <c r="T69" i="4"/>
  <c r="R91" i="4"/>
  <c r="L55" i="4"/>
  <c r="T49" i="4"/>
  <c r="J68" i="4"/>
  <c r="T33" i="4"/>
  <c r="T37" i="4"/>
  <c r="T74" i="4"/>
  <c r="T79" i="4"/>
  <c r="T21" i="4"/>
  <c r="T30" i="4"/>
  <c r="T34" i="4"/>
  <c r="T18" i="4"/>
  <c r="T52" i="4"/>
  <c r="T77" i="4"/>
  <c r="T46" i="4"/>
  <c r="T50" i="4"/>
  <c r="T63" i="4"/>
  <c r="H68" i="4"/>
  <c r="T28" i="4"/>
  <c r="T20" i="4"/>
  <c r="T43" i="4"/>
  <c r="T53" i="4"/>
  <c r="T71" i="4"/>
  <c r="T62" i="4"/>
  <c r="T86" i="4"/>
  <c r="T76" i="4"/>
  <c r="T82" i="4"/>
  <c r="T87" i="4"/>
  <c r="T47" i="4"/>
  <c r="T73" i="4"/>
  <c r="F68" i="4"/>
  <c r="T24" i="4"/>
  <c r="T36" i="4"/>
  <c r="T40" i="4"/>
  <c r="T39" i="4"/>
  <c r="T44" i="4"/>
  <c r="T48" i="4"/>
  <c r="T56" i="4"/>
  <c r="T72" i="4"/>
  <c r="T90" i="4"/>
  <c r="T59" i="4"/>
  <c r="T83" i="4"/>
  <c r="T100" i="4"/>
  <c r="T17" i="4"/>
  <c r="T25" i="4"/>
  <c r="T22" i="4"/>
  <c r="T55" i="4"/>
  <c r="T78" i="4"/>
  <c r="T75" i="4"/>
  <c r="T80" i="4"/>
  <c r="T93" i="4"/>
  <c r="T84" i="4"/>
  <c r="T23" i="4"/>
  <c r="T68" i="4"/>
  <c r="T92" i="4"/>
  <c r="T31" i="4"/>
  <c r="T41" i="4"/>
  <c r="T65" i="4"/>
  <c r="T85" i="4"/>
  <c r="T95" i="4"/>
  <c r="D55" i="4"/>
  <c r="T61" i="4"/>
  <c r="T27" i="4"/>
  <c r="T19" i="4"/>
  <c r="T91" i="4"/>
  <c r="R94" i="4"/>
  <c r="T29" i="4"/>
  <c r="T42" i="4"/>
  <c r="T94" i="4"/>
  <c r="T81" i="4"/>
</calcChain>
</file>

<file path=xl/sharedStrings.xml><?xml version="1.0" encoding="utf-8"?>
<sst xmlns="http://schemas.openxmlformats.org/spreadsheetml/2006/main" count="266" uniqueCount="59">
  <si>
    <t>ナフサ</t>
  </si>
  <si>
    <t>ジェット</t>
  </si>
  <si>
    <t>Ａ重油</t>
  </si>
  <si>
    <t>重油計</t>
  </si>
  <si>
    <t>燃料油計</t>
  </si>
  <si>
    <t>灯油</t>
  </si>
  <si>
    <t>軽油</t>
  </si>
  <si>
    <t>道　内　石　油　製　品　販　売　実　績　表</t>
    <phoneticPr fontId="1"/>
  </si>
  <si>
    <t>揮発油</t>
    <rPh sb="0" eb="3">
      <t>キハツユ</t>
    </rPh>
    <phoneticPr fontId="1"/>
  </si>
  <si>
    <t>比</t>
    <rPh sb="0" eb="1">
      <t>ヒ</t>
    </rPh>
    <phoneticPr fontId="1"/>
  </si>
  <si>
    <t>比は前年同期比</t>
    <rPh sb="0" eb="1">
      <t>ヒ</t>
    </rPh>
    <rPh sb="5" eb="6">
      <t>キ</t>
    </rPh>
    <phoneticPr fontId="1"/>
  </si>
  <si>
    <t>B・C重油</t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</si>
  <si>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</si>
  <si>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</si>
  <si>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</si>
  <si>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</si>
  <si>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</si>
  <si>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１０月</t>
    <rPh sb="0" eb="3">
      <t>１０ガツ</t>
    </rPh>
    <phoneticPr fontId="1"/>
  </si>
  <si>
    <t>１１月</t>
    <rPh sb="0" eb="3">
      <t>１１ガツ</t>
    </rPh>
    <phoneticPr fontId="1"/>
  </si>
  <si>
    <t>１２月</t>
    <rPh sb="0" eb="3">
      <t>１２ガツ</t>
    </rPh>
    <phoneticPr fontId="1"/>
  </si>
  <si>
    <t>２月</t>
    <phoneticPr fontId="1"/>
  </si>
  <si>
    <t>３月</t>
    <phoneticPr fontId="1"/>
  </si>
  <si>
    <t>単位：kL、％</t>
    <phoneticPr fontId="1"/>
  </si>
  <si>
    <t>２２年度計</t>
    <rPh sb="2" eb="4">
      <t>ネンド</t>
    </rPh>
    <rPh sb="4" eb="5">
      <t>ケイ</t>
    </rPh>
    <phoneticPr fontId="1"/>
  </si>
  <si>
    <t>２２年４月</t>
    <phoneticPr fontId="1"/>
  </si>
  <si>
    <t>２３年１月</t>
    <phoneticPr fontId="1"/>
  </si>
  <si>
    <t>２３年４月</t>
    <phoneticPr fontId="1"/>
  </si>
  <si>
    <t>２４年１月</t>
    <phoneticPr fontId="1"/>
  </si>
  <si>
    <t>２３年度計</t>
    <rPh sb="2" eb="4">
      <t>ネンド</t>
    </rPh>
    <rPh sb="4" eb="5">
      <t>ケイ</t>
    </rPh>
    <phoneticPr fontId="1"/>
  </si>
  <si>
    <t>２４年度計</t>
    <rPh sb="2" eb="4">
      <t>ネンド</t>
    </rPh>
    <rPh sb="4" eb="5">
      <t>ケイ</t>
    </rPh>
    <phoneticPr fontId="1"/>
  </si>
  <si>
    <t>２４年４月</t>
    <phoneticPr fontId="1"/>
  </si>
  <si>
    <t>２５年１月</t>
    <phoneticPr fontId="1"/>
  </si>
  <si>
    <t>２５年４月</t>
    <phoneticPr fontId="1"/>
  </si>
  <si>
    <t>２６年１月</t>
    <phoneticPr fontId="1"/>
  </si>
  <si>
    <t>２５年度計</t>
    <rPh sb="2" eb="4">
      <t>ネンド</t>
    </rPh>
    <rPh sb="4" eb="5">
      <t>ケイ</t>
    </rPh>
    <phoneticPr fontId="1"/>
  </si>
  <si>
    <t>２６年４月</t>
    <phoneticPr fontId="1"/>
  </si>
  <si>
    <t>５月</t>
    <phoneticPr fontId="1"/>
  </si>
  <si>
    <t>６月</t>
    <phoneticPr fontId="1"/>
  </si>
  <si>
    <t>１０月</t>
  </si>
  <si>
    <t>１１月</t>
  </si>
  <si>
    <t>１２月</t>
  </si>
  <si>
    <t>２月</t>
  </si>
  <si>
    <t>３月</t>
  </si>
  <si>
    <t>２７年１月</t>
    <phoneticPr fontId="1"/>
  </si>
  <si>
    <t>２６年度計</t>
    <rPh sb="2" eb="4">
      <t>ネンド</t>
    </rPh>
    <rPh sb="4" eb="5">
      <t>ケイ</t>
    </rPh>
    <phoneticPr fontId="1"/>
  </si>
  <si>
    <t>２７年４月</t>
    <phoneticPr fontId="1"/>
  </si>
  <si>
    <t>-</t>
    <phoneticPr fontId="1"/>
  </si>
  <si>
    <t>２７年度計</t>
    <rPh sb="2" eb="4">
      <t>ネンド</t>
    </rPh>
    <rPh sb="4" eb="5">
      <t>ケイ</t>
    </rPh>
    <phoneticPr fontId="1"/>
  </si>
  <si>
    <t>２８年１月</t>
    <phoneticPr fontId="1"/>
  </si>
  <si>
    <t>２８年４月</t>
    <phoneticPr fontId="1"/>
  </si>
  <si>
    <t>２９年１月</t>
    <phoneticPr fontId="1"/>
  </si>
  <si>
    <t>２８年度計</t>
    <rPh sb="2" eb="4">
      <t>ネンド</t>
    </rPh>
    <rPh sb="4" eb="5">
      <t>ケイ</t>
    </rPh>
    <phoneticPr fontId="1"/>
  </si>
  <si>
    <t>２９年４月</t>
    <phoneticPr fontId="1"/>
  </si>
  <si>
    <t>３０年１月</t>
    <phoneticPr fontId="1"/>
  </si>
  <si>
    <t>－</t>
    <phoneticPr fontId="6"/>
  </si>
  <si>
    <t>２９年度計</t>
    <rPh sb="2" eb="4">
      <t>ネンド</t>
    </rPh>
    <rPh sb="4" eb="5">
      <t>ケイ</t>
    </rPh>
    <phoneticPr fontId="1"/>
  </si>
  <si>
    <t>３０年４月</t>
    <phoneticPr fontId="1"/>
  </si>
  <si>
    <t>３１年１月</t>
    <phoneticPr fontId="1"/>
  </si>
  <si>
    <t>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</si>
</sst>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"/>
  </numFmts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hair">
        <color indexed="8"/>
      </top>
      <bottom/>
      <diagonal/>
    </border>
    <border>
      <left style="dotted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dotted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 style="dotted">
        <color theme="1"/>
      </left>
      <right/>
      <top style="thin">
        <color indexed="8"/>
      </top>
      <bottom/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dotted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7" fontId="2" fillId="0" borderId="1" xfId="0" applyNumberFormat="1" applyFont="1" applyBorder="1" applyProtection="1"/>
    <xf numFmtId="176" fontId="2" fillId="0" borderId="2" xfId="0" applyNumberFormat="1" applyFont="1" applyBorder="1" applyProtection="1"/>
    <xf numFmtId="37" fontId="2" fillId="0" borderId="3" xfId="0" applyNumberFormat="1" applyFont="1" applyBorder="1" applyProtection="1"/>
    <xf numFmtId="37" fontId="2" fillId="0" borderId="4" xfId="0" applyNumberFormat="1" applyFont="1" applyBorder="1" applyProtection="1"/>
    <xf numFmtId="176" fontId="2" fillId="0" borderId="5" xfId="0" applyNumberFormat="1" applyFont="1" applyBorder="1" applyProtection="1"/>
    <xf numFmtId="176" fontId="2" fillId="0" borderId="6" xfId="0" applyNumberFormat="1" applyFont="1" applyBorder="1" applyProtection="1"/>
    <xf numFmtId="0" fontId="2" fillId="0" borderId="0" xfId="0" applyFont="1" applyProtection="1"/>
    <xf numFmtId="49" fontId="2" fillId="0" borderId="7" xfId="0" applyNumberFormat="1" applyFont="1" applyBorder="1" applyAlignment="1" applyProtection="1">
      <alignment horizontal="right"/>
    </xf>
    <xf numFmtId="0" fontId="3" fillId="0" borderId="0" xfId="0" applyFont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vertical="center"/>
    </xf>
    <xf numFmtId="37" fontId="2" fillId="2" borderId="12" xfId="0" applyNumberFormat="1" applyFont="1" applyFill="1" applyBorder="1" applyAlignment="1" applyProtection="1">
      <alignment vertical="center"/>
    </xf>
    <xf numFmtId="176" fontId="2" fillId="2" borderId="11" xfId="0" applyNumberFormat="1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49" fontId="2" fillId="0" borderId="14" xfId="0" applyNumberFormat="1" applyFont="1" applyBorder="1" applyAlignment="1" applyProtection="1">
      <alignment horizontal="right"/>
    </xf>
    <xf numFmtId="49" fontId="2" fillId="0" borderId="13" xfId="0" applyNumberFormat="1" applyFont="1" applyBorder="1" applyAlignment="1" applyProtection="1">
      <alignment horizontal="right"/>
    </xf>
    <xf numFmtId="37" fontId="2" fillId="0" borderId="15" xfId="0" applyNumberFormat="1" applyFont="1" applyBorder="1" applyProtection="1"/>
    <xf numFmtId="176" fontId="2" fillId="0" borderId="2" xfId="0" applyNumberFormat="1" applyFont="1" applyBorder="1" applyAlignment="1" applyProtection="1">
      <alignment horizontal="right"/>
    </xf>
    <xf numFmtId="0" fontId="7" fillId="0" borderId="0" xfId="0" applyFont="1" applyAlignment="1">
      <alignment vertical="center"/>
    </xf>
    <xf numFmtId="37" fontId="2" fillId="0" borderId="16" xfId="0" applyNumberFormat="1" applyFont="1" applyBorder="1" applyProtection="1"/>
    <xf numFmtId="37" fontId="2" fillId="0" borderId="17" xfId="0" applyNumberFormat="1" applyFont="1" applyBorder="1" applyProtection="1"/>
    <xf numFmtId="176" fontId="2" fillId="0" borderId="5" xfId="0" applyNumberFormat="1" applyFont="1" applyBorder="1" applyAlignment="1" applyProtection="1">
      <alignment horizontal="right"/>
    </xf>
    <xf numFmtId="38" fontId="3" fillId="0" borderId="19" xfId="0" applyNumberFormat="1" applyFont="1" applyBorder="1"/>
    <xf numFmtId="176" fontId="2" fillId="0" borderId="18" xfId="0" applyNumberFormat="1" applyFont="1" applyBorder="1" applyProtection="1"/>
    <xf numFmtId="176" fontId="2" fillId="0" borderId="20" xfId="0" applyNumberFormat="1" applyFont="1" applyBorder="1" applyProtection="1"/>
    <xf numFmtId="38" fontId="3" fillId="0" borderId="21" xfId="0" applyNumberFormat="1" applyFont="1" applyBorder="1"/>
    <xf numFmtId="38" fontId="3" fillId="0" borderId="22" xfId="0" applyNumberFormat="1" applyFont="1" applyBorder="1"/>
    <xf numFmtId="176" fontId="2" fillId="0" borderId="0" xfId="0" applyNumberFormat="1" applyFont="1" applyBorder="1" applyProtection="1"/>
    <xf numFmtId="176" fontId="2" fillId="0" borderId="23" xfId="0" applyNumberFormat="1" applyFont="1" applyBorder="1" applyProtection="1"/>
    <xf numFmtId="176" fontId="2" fillId="0" borderId="24" xfId="0" applyNumberFormat="1" applyFont="1" applyBorder="1" applyProtection="1"/>
    <xf numFmtId="176" fontId="2" fillId="0" borderId="25" xfId="0" applyNumberFormat="1" applyFont="1" applyBorder="1" applyProtection="1"/>
    <xf numFmtId="38" fontId="3" fillId="0" borderId="26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O106"/>
  <sheetViews>
    <sheetView tabSelected="1" defaultGridColor="0" view="pageBreakPreview" colorId="22" zoomScale="75" zoomScaleNormal="70" zoomScaleSheetLayoutView="75" workbookViewId="0">
      <pane ySplit="3" topLeftCell="A4" activePane="bottomLeft" state="frozenSplit"/>
      <selection activeCell="S17" sqref="S17"/>
      <selection pane="bottomLeft"/>
    </sheetView>
  </sheetViews>
  <sheetFormatPr defaultColWidth="10.625" defaultRowHeight="14.25" x14ac:dyDescent="0.15"/>
  <cols>
    <col min="1" max="1" width="2.5" style="9" customWidth="1"/>
    <col min="2" max="2" width="13.625" style="9" customWidth="1"/>
    <col min="3" max="3" width="11.25" style="9" customWidth="1"/>
    <col min="4" max="4" width="8.75" style="9" customWidth="1"/>
    <col min="5" max="5" width="11.375" style="9" customWidth="1"/>
    <col min="6" max="6" width="8.75" style="9" customWidth="1"/>
    <col min="7" max="7" width="11.375" style="9" customWidth="1"/>
    <col min="8" max="8" width="8.75" style="9" customWidth="1"/>
    <col min="9" max="9" width="11.25" style="9" customWidth="1"/>
    <col min="10" max="10" width="8.75" style="9" customWidth="1"/>
    <col min="11" max="11" width="11.25" style="9" customWidth="1"/>
    <col min="12" max="12" width="8.75" style="9" customWidth="1"/>
    <col min="13" max="13" width="10.5" style="9" customWidth="1"/>
    <col min="14" max="14" width="8.75" style="9" customWidth="1"/>
    <col min="15" max="15" width="11.25" style="9" customWidth="1"/>
    <col min="16" max="16" width="8.625" style="9" customWidth="1"/>
    <col min="17" max="17" width="11.125" style="9" customWidth="1"/>
    <col min="18" max="18" width="8.75" style="9" customWidth="1"/>
    <col min="19" max="19" width="12.5" style="9" customWidth="1"/>
    <col min="20" max="20" width="8.75" style="9" customWidth="1"/>
    <col min="21" max="21" width="12.625" style="9" customWidth="1"/>
    <col min="22" max="16384" width="10.625" style="9"/>
  </cols>
  <sheetData>
    <row r="1" spans="2:41" ht="24" customHeight="1" x14ac:dyDescent="0.25">
      <c r="B1" s="7"/>
      <c r="C1" s="7"/>
      <c r="E1" s="7"/>
      <c r="G1" s="10" t="s">
        <v>7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2:41" s="13" customFormat="1" ht="20.25" customHeight="1" x14ac:dyDescent="0.15">
      <c r="B2" s="27"/>
      <c r="C2" s="12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 t="s">
        <v>22</v>
      </c>
      <c r="R2" s="11"/>
      <c r="S2" s="11" t="s">
        <v>10</v>
      </c>
      <c r="T2" s="11"/>
    </row>
    <row r="3" spans="2:41" ht="23.25" customHeight="1" x14ac:dyDescent="0.15">
      <c r="B3" s="14"/>
      <c r="C3" s="15" t="s">
        <v>8</v>
      </c>
      <c r="D3" s="16" t="s">
        <v>9</v>
      </c>
      <c r="E3" s="15" t="s">
        <v>0</v>
      </c>
      <c r="F3" s="16" t="s">
        <v>9</v>
      </c>
      <c r="G3" s="15" t="s">
        <v>1</v>
      </c>
      <c r="H3" s="16" t="s">
        <v>9</v>
      </c>
      <c r="I3" s="15" t="s">
        <v>5</v>
      </c>
      <c r="J3" s="16" t="s">
        <v>9</v>
      </c>
      <c r="K3" s="15" t="s">
        <v>6</v>
      </c>
      <c r="L3" s="16" t="s">
        <v>9</v>
      </c>
      <c r="M3" s="15" t="s">
        <v>2</v>
      </c>
      <c r="N3" s="16" t="s">
        <v>9</v>
      </c>
      <c r="O3" s="15" t="s">
        <v>11</v>
      </c>
      <c r="P3" s="16" t="s">
        <v>9</v>
      </c>
      <c r="Q3" s="15" t="s">
        <v>3</v>
      </c>
      <c r="R3" s="16" t="s">
        <v>9</v>
      </c>
      <c r="S3" s="15" t="s">
        <v>4</v>
      </c>
      <c r="T3" s="16" t="s">
        <v>9</v>
      </c>
      <c r="U3" s="7"/>
      <c r="W3" s="14"/>
      <c r="X3" s="15" t="s">
        <v>8</v>
      </c>
      <c r="Y3" s="16" t="s">
        <v>9</v>
      </c>
      <c r="Z3" s="15" t="s">
        <v>0</v>
      </c>
      <c r="AA3" s="16" t="s">
        <v>9</v>
      </c>
      <c r="AB3" s="15" t="s">
        <v>1</v>
      </c>
      <c r="AC3" s="16" t="s">
        <v>9</v>
      </c>
      <c r="AD3" s="15" t="s">
        <v>5</v>
      </c>
      <c r="AE3" s="16" t="s">
        <v>9</v>
      </c>
      <c r="AF3" s="15" t="s">
        <v>6</v>
      </c>
      <c r="AG3" s="16" t="s">
        <v>9</v>
      </c>
      <c r="AH3" s="15" t="s">
        <v>2</v>
      </c>
      <c r="AI3" s="16" t="s">
        <v>9</v>
      </c>
      <c r="AJ3" s="15" t="s">
        <v>11</v>
      </c>
      <c r="AK3" s="16" t="s">
        <v>9</v>
      </c>
      <c r="AL3" s="15" t="s">
        <v>3</v>
      </c>
      <c r="AM3" s="16" t="s">
        <v>9</v>
      </c>
      <c r="AN3" s="15" t="s">
        <v>4</v>
      </c>
      <c r="AO3" s="16" t="s">
        <v>9</v>
      </c>
    </row>
    <row r="4" spans="2:41" ht="19.5" customHeight="1" x14ac:dyDescent="0.15">
      <c r="B4" s="8" t="s">
        <v>26</v>
      </c>
      <c r="C4" s="1">
        <v>187653</v>
      </c>
      <c r="D4" s="5">
        <f>ROUND(C4/X4*100,1)</f>
        <v>91.1</v>
      </c>
      <c r="E4" s="1">
        <v>127909</v>
      </c>
      <c r="F4" s="5">
        <f>ROUND(E4/Z4*100,1)</f>
        <v>109.9</v>
      </c>
      <c r="G4" s="1">
        <v>32226</v>
      </c>
      <c r="H4" s="5">
        <f>ROUND(G4/AB4*100,1)</f>
        <v>85.8</v>
      </c>
      <c r="I4" s="1">
        <v>231626</v>
      </c>
      <c r="J4" s="5">
        <f>ROUND(I4/AD4*100,1)</f>
        <v>79.3</v>
      </c>
      <c r="K4" s="1">
        <v>170426</v>
      </c>
      <c r="L4" s="5">
        <f>ROUND(K4/AF4*100,1)</f>
        <v>94.4</v>
      </c>
      <c r="M4" s="1">
        <v>107001</v>
      </c>
      <c r="N4" s="5">
        <f>ROUND(M4/AH4*100,1)</f>
        <v>90.2</v>
      </c>
      <c r="O4" s="1">
        <v>84392</v>
      </c>
      <c r="P4" s="5">
        <f>ROUND(O4/AJ4*100,1)</f>
        <v>107.6</v>
      </c>
      <c r="Q4" s="1">
        <f>SUM(M4,O4)</f>
        <v>191393</v>
      </c>
      <c r="R4" s="5">
        <f>ROUND(Q4/AL4*100,1)</f>
        <v>97.1</v>
      </c>
      <c r="S4" s="29">
        <f>SUM(C4,E4,G4,I4,K4,M4,O4)</f>
        <v>941233</v>
      </c>
      <c r="T4" s="5">
        <f>ROUND(S4/AN4*100,1)</f>
        <v>91.4</v>
      </c>
      <c r="U4" s="9">
        <v>2011</v>
      </c>
      <c r="W4" s="8" t="s">
        <v>24</v>
      </c>
      <c r="X4" s="1">
        <v>205927</v>
      </c>
      <c r="Y4" s="26" t="s">
        <v>46</v>
      </c>
      <c r="Z4" s="1">
        <v>116341</v>
      </c>
      <c r="AA4" s="26" t="s">
        <v>46</v>
      </c>
      <c r="AB4" s="1">
        <v>37577</v>
      </c>
      <c r="AC4" s="26" t="s">
        <v>46</v>
      </c>
      <c r="AD4" s="1">
        <v>292266</v>
      </c>
      <c r="AE4" s="26" t="s">
        <v>46</v>
      </c>
      <c r="AF4" s="1">
        <v>180628</v>
      </c>
      <c r="AG4" s="26" t="s">
        <v>46</v>
      </c>
      <c r="AH4" s="1">
        <v>118611</v>
      </c>
      <c r="AI4" s="26" t="s">
        <v>46</v>
      </c>
      <c r="AJ4" s="1">
        <v>78415</v>
      </c>
      <c r="AK4" s="26" t="s">
        <v>46</v>
      </c>
      <c r="AL4" s="1">
        <f>SUM(AH4,AJ4)</f>
        <v>197026</v>
      </c>
      <c r="AM4" s="26" t="s">
        <v>46</v>
      </c>
      <c r="AN4" s="29">
        <f>SUM(X4,Z4,AB4,AD4,AF4,AH4,AJ4)</f>
        <v>1029765</v>
      </c>
      <c r="AO4" s="26" t="s">
        <v>46</v>
      </c>
    </row>
    <row r="5" spans="2:41" ht="19.5" customHeight="1" x14ac:dyDescent="0.15">
      <c r="B5" s="17" t="s">
        <v>12</v>
      </c>
      <c r="C5" s="3">
        <v>192524</v>
      </c>
      <c r="D5" s="5">
        <f t="shared" ref="D5:T16" si="0">ROUND(C5/X5*100,1)</f>
        <v>95.1</v>
      </c>
      <c r="E5" s="3">
        <v>115899</v>
      </c>
      <c r="F5" s="5">
        <f t="shared" si="0"/>
        <v>88.5</v>
      </c>
      <c r="G5" s="3">
        <v>35170</v>
      </c>
      <c r="H5" s="5">
        <f t="shared" si="0"/>
        <v>93.9</v>
      </c>
      <c r="I5" s="3">
        <v>104428</v>
      </c>
      <c r="J5" s="5">
        <f t="shared" si="0"/>
        <v>80.900000000000006</v>
      </c>
      <c r="K5" s="3">
        <v>162126</v>
      </c>
      <c r="L5" s="5">
        <f t="shared" si="0"/>
        <v>96.4</v>
      </c>
      <c r="M5" s="3">
        <v>75831</v>
      </c>
      <c r="N5" s="5">
        <f t="shared" si="0"/>
        <v>96.9</v>
      </c>
      <c r="O5" s="3">
        <v>55362</v>
      </c>
      <c r="P5" s="5">
        <f t="shared" si="0"/>
        <v>74.8</v>
      </c>
      <c r="Q5" s="3">
        <f t="shared" ref="Q5:Q15" si="1">SUM(M5,O5)</f>
        <v>131193</v>
      </c>
      <c r="R5" s="5">
        <f t="shared" si="0"/>
        <v>86.1</v>
      </c>
      <c r="S5" s="28">
        <f t="shared" ref="S5:S15" si="2">SUM(C5,E5,G5,I5,K5,M5,O5)</f>
        <v>741340</v>
      </c>
      <c r="T5" s="5">
        <f t="shared" si="0"/>
        <v>90.4</v>
      </c>
      <c r="W5" s="17" t="s">
        <v>12</v>
      </c>
      <c r="X5" s="3">
        <v>202437</v>
      </c>
      <c r="Y5" s="30" t="s">
        <v>46</v>
      </c>
      <c r="Z5" s="3">
        <v>130998</v>
      </c>
      <c r="AA5" s="30" t="s">
        <v>46</v>
      </c>
      <c r="AB5" s="3">
        <v>37470</v>
      </c>
      <c r="AC5" s="30" t="s">
        <v>46</v>
      </c>
      <c r="AD5" s="3">
        <v>129044</v>
      </c>
      <c r="AE5" s="30" t="s">
        <v>46</v>
      </c>
      <c r="AF5" s="3">
        <v>168262</v>
      </c>
      <c r="AG5" s="30" t="s">
        <v>46</v>
      </c>
      <c r="AH5" s="3">
        <v>78284</v>
      </c>
      <c r="AI5" s="30" t="s">
        <v>46</v>
      </c>
      <c r="AJ5" s="3">
        <v>74006</v>
      </c>
      <c r="AK5" s="30" t="s">
        <v>46</v>
      </c>
      <c r="AL5" s="3">
        <f t="shared" ref="AL5:AL15" si="3">SUM(AH5,AJ5)</f>
        <v>152290</v>
      </c>
      <c r="AM5" s="30" t="s">
        <v>46</v>
      </c>
      <c r="AN5" s="28">
        <f t="shared" ref="AN5:AN15" si="4">SUM(X5,Z5,AB5,AD5,AF5,AH5,AJ5)</f>
        <v>820501</v>
      </c>
      <c r="AO5" s="30" t="s">
        <v>46</v>
      </c>
    </row>
    <row r="6" spans="2:41" ht="19.5" customHeight="1" x14ac:dyDescent="0.15">
      <c r="B6" s="21" t="s">
        <v>13</v>
      </c>
      <c r="C6" s="4">
        <v>194583</v>
      </c>
      <c r="D6" s="6">
        <f t="shared" si="0"/>
        <v>97.2</v>
      </c>
      <c r="E6" s="4">
        <v>49778</v>
      </c>
      <c r="F6" s="6">
        <f t="shared" si="0"/>
        <v>47.8</v>
      </c>
      <c r="G6" s="4">
        <v>42437</v>
      </c>
      <c r="H6" s="6">
        <f t="shared" si="0"/>
        <v>93.4</v>
      </c>
      <c r="I6" s="4">
        <v>67297</v>
      </c>
      <c r="J6" s="6">
        <f t="shared" si="0"/>
        <v>79.3</v>
      </c>
      <c r="K6" s="4">
        <v>179735</v>
      </c>
      <c r="L6" s="6">
        <f t="shared" si="0"/>
        <v>98.6</v>
      </c>
      <c r="M6" s="4">
        <v>75476</v>
      </c>
      <c r="N6" s="6">
        <f t="shared" si="0"/>
        <v>91.6</v>
      </c>
      <c r="O6" s="4">
        <v>109738</v>
      </c>
      <c r="P6" s="6">
        <f t="shared" si="0"/>
        <v>195.8</v>
      </c>
      <c r="Q6" s="3">
        <f t="shared" si="1"/>
        <v>185214</v>
      </c>
      <c r="R6" s="6">
        <f t="shared" si="0"/>
        <v>133.80000000000001</v>
      </c>
      <c r="S6" s="28">
        <f t="shared" si="2"/>
        <v>719044</v>
      </c>
      <c r="T6" s="6">
        <f t="shared" si="0"/>
        <v>95.2</v>
      </c>
      <c r="W6" s="21" t="s">
        <v>13</v>
      </c>
      <c r="X6" s="4">
        <v>200223</v>
      </c>
      <c r="Y6" s="30" t="s">
        <v>46</v>
      </c>
      <c r="Z6" s="4">
        <v>104179</v>
      </c>
      <c r="AA6" s="30" t="s">
        <v>46</v>
      </c>
      <c r="AB6" s="4">
        <v>45432</v>
      </c>
      <c r="AC6" s="30" t="s">
        <v>46</v>
      </c>
      <c r="AD6" s="4">
        <v>84819</v>
      </c>
      <c r="AE6" s="30" t="s">
        <v>46</v>
      </c>
      <c r="AF6" s="4">
        <v>182293</v>
      </c>
      <c r="AG6" s="30" t="s">
        <v>46</v>
      </c>
      <c r="AH6" s="4">
        <v>82395</v>
      </c>
      <c r="AI6" s="30" t="s">
        <v>46</v>
      </c>
      <c r="AJ6" s="4">
        <v>56051</v>
      </c>
      <c r="AK6" s="30" t="s">
        <v>46</v>
      </c>
      <c r="AL6" s="3">
        <f t="shared" si="3"/>
        <v>138446</v>
      </c>
      <c r="AM6" s="30" t="s">
        <v>46</v>
      </c>
      <c r="AN6" s="28">
        <f t="shared" si="4"/>
        <v>755392</v>
      </c>
      <c r="AO6" s="30" t="s">
        <v>46</v>
      </c>
    </row>
    <row r="7" spans="2:41" ht="19.5" customHeight="1" x14ac:dyDescent="0.15">
      <c r="B7" s="22" t="s">
        <v>14</v>
      </c>
      <c r="C7" s="1">
        <v>208510</v>
      </c>
      <c r="D7" s="2">
        <f t="shared" si="0"/>
        <v>96.8</v>
      </c>
      <c r="E7" s="1">
        <v>112473</v>
      </c>
      <c r="F7" s="2">
        <f t="shared" si="0"/>
        <v>96.7</v>
      </c>
      <c r="G7" s="1">
        <v>38266</v>
      </c>
      <c r="H7" s="2">
        <f t="shared" si="0"/>
        <v>88.5</v>
      </c>
      <c r="I7" s="1">
        <v>64341</v>
      </c>
      <c r="J7" s="2">
        <f t="shared" si="0"/>
        <v>128.1</v>
      </c>
      <c r="K7" s="1">
        <v>189721</v>
      </c>
      <c r="L7" s="2">
        <f t="shared" si="0"/>
        <v>101.2</v>
      </c>
      <c r="M7" s="1">
        <v>79443</v>
      </c>
      <c r="N7" s="2">
        <f t="shared" si="0"/>
        <v>99.9</v>
      </c>
      <c r="O7" s="1">
        <v>155532</v>
      </c>
      <c r="P7" s="2">
        <f t="shared" si="0"/>
        <v>144.9</v>
      </c>
      <c r="Q7" s="1">
        <f t="shared" si="1"/>
        <v>234975</v>
      </c>
      <c r="R7" s="2">
        <f t="shared" si="0"/>
        <v>125.7</v>
      </c>
      <c r="S7" s="29">
        <f t="shared" si="2"/>
        <v>848286</v>
      </c>
      <c r="T7" s="2">
        <f t="shared" si="0"/>
        <v>106.1</v>
      </c>
      <c r="W7" s="22" t="s">
        <v>14</v>
      </c>
      <c r="X7" s="1">
        <v>215487</v>
      </c>
      <c r="Y7" s="26" t="s">
        <v>46</v>
      </c>
      <c r="Z7" s="1">
        <v>116361</v>
      </c>
      <c r="AA7" s="26" t="s">
        <v>46</v>
      </c>
      <c r="AB7" s="1">
        <v>43260</v>
      </c>
      <c r="AC7" s="26" t="s">
        <v>46</v>
      </c>
      <c r="AD7" s="1">
        <v>50246</v>
      </c>
      <c r="AE7" s="26" t="s">
        <v>46</v>
      </c>
      <c r="AF7" s="1">
        <v>187385</v>
      </c>
      <c r="AG7" s="26" t="s">
        <v>46</v>
      </c>
      <c r="AH7" s="1">
        <v>79555</v>
      </c>
      <c r="AI7" s="26" t="s">
        <v>46</v>
      </c>
      <c r="AJ7" s="1">
        <v>107336</v>
      </c>
      <c r="AK7" s="26" t="s">
        <v>46</v>
      </c>
      <c r="AL7" s="1">
        <f t="shared" si="3"/>
        <v>186891</v>
      </c>
      <c r="AM7" s="26" t="s">
        <v>46</v>
      </c>
      <c r="AN7" s="29">
        <f t="shared" si="4"/>
        <v>799630</v>
      </c>
      <c r="AO7" s="26" t="s">
        <v>46</v>
      </c>
    </row>
    <row r="8" spans="2:41" ht="19.5" customHeight="1" x14ac:dyDescent="0.15">
      <c r="B8" s="17" t="s">
        <v>15</v>
      </c>
      <c r="C8" s="3">
        <v>231578</v>
      </c>
      <c r="D8" s="5">
        <f t="shared" si="0"/>
        <v>99.1</v>
      </c>
      <c r="E8" s="3">
        <v>129746</v>
      </c>
      <c r="F8" s="5">
        <f t="shared" si="0"/>
        <v>101.9</v>
      </c>
      <c r="G8" s="3">
        <v>51578</v>
      </c>
      <c r="H8" s="5">
        <f t="shared" si="0"/>
        <v>111</v>
      </c>
      <c r="I8" s="3">
        <v>55736</v>
      </c>
      <c r="J8" s="5">
        <f t="shared" si="0"/>
        <v>99.9</v>
      </c>
      <c r="K8" s="3">
        <v>192777</v>
      </c>
      <c r="L8" s="5">
        <f t="shared" si="0"/>
        <v>101.1</v>
      </c>
      <c r="M8" s="3">
        <v>84982</v>
      </c>
      <c r="N8" s="5">
        <f t="shared" si="0"/>
        <v>96.1</v>
      </c>
      <c r="O8" s="3">
        <v>222039</v>
      </c>
      <c r="P8" s="5">
        <f t="shared" si="0"/>
        <v>245.9</v>
      </c>
      <c r="Q8" s="3">
        <f t="shared" si="1"/>
        <v>307021</v>
      </c>
      <c r="R8" s="5">
        <f t="shared" si="0"/>
        <v>171.8</v>
      </c>
      <c r="S8" s="28">
        <f t="shared" si="2"/>
        <v>968436</v>
      </c>
      <c r="T8" s="5">
        <f t="shared" si="0"/>
        <v>116.3</v>
      </c>
      <c r="W8" s="17" t="s">
        <v>15</v>
      </c>
      <c r="X8" s="3">
        <v>233678</v>
      </c>
      <c r="Y8" s="30" t="s">
        <v>46</v>
      </c>
      <c r="Z8" s="3">
        <v>127296</v>
      </c>
      <c r="AA8" s="30" t="s">
        <v>46</v>
      </c>
      <c r="AB8" s="3">
        <v>46482</v>
      </c>
      <c r="AC8" s="30" t="s">
        <v>46</v>
      </c>
      <c r="AD8" s="3">
        <v>55812</v>
      </c>
      <c r="AE8" s="30" t="s">
        <v>46</v>
      </c>
      <c r="AF8" s="3">
        <v>190619</v>
      </c>
      <c r="AG8" s="30" t="s">
        <v>46</v>
      </c>
      <c r="AH8" s="3">
        <v>88459</v>
      </c>
      <c r="AI8" s="30" t="s">
        <v>46</v>
      </c>
      <c r="AJ8" s="3">
        <v>90300</v>
      </c>
      <c r="AK8" s="30" t="s">
        <v>46</v>
      </c>
      <c r="AL8" s="3">
        <f t="shared" si="3"/>
        <v>178759</v>
      </c>
      <c r="AM8" s="30" t="s">
        <v>46</v>
      </c>
      <c r="AN8" s="28">
        <f t="shared" si="4"/>
        <v>832646</v>
      </c>
      <c r="AO8" s="30" t="s">
        <v>46</v>
      </c>
    </row>
    <row r="9" spans="2:41" ht="19.5" customHeight="1" x14ac:dyDescent="0.15">
      <c r="B9" s="21" t="s">
        <v>16</v>
      </c>
      <c r="C9" s="4">
        <v>192626</v>
      </c>
      <c r="D9" s="6">
        <f t="shared" si="0"/>
        <v>91.9</v>
      </c>
      <c r="E9" s="4">
        <v>129759</v>
      </c>
      <c r="F9" s="6">
        <f t="shared" si="0"/>
        <v>110.4</v>
      </c>
      <c r="G9" s="4">
        <v>49593</v>
      </c>
      <c r="H9" s="6">
        <f t="shared" si="0"/>
        <v>102.2</v>
      </c>
      <c r="I9" s="4">
        <v>83258</v>
      </c>
      <c r="J9" s="6">
        <f t="shared" si="0"/>
        <v>106.6</v>
      </c>
      <c r="K9" s="4">
        <v>193496</v>
      </c>
      <c r="L9" s="6">
        <f t="shared" si="0"/>
        <v>94.5</v>
      </c>
      <c r="M9" s="4">
        <v>102725</v>
      </c>
      <c r="N9" s="6">
        <f t="shared" si="0"/>
        <v>110.9</v>
      </c>
      <c r="O9" s="4">
        <v>222548</v>
      </c>
      <c r="P9" s="6">
        <f t="shared" si="0"/>
        <v>308.39999999999998</v>
      </c>
      <c r="Q9" s="3">
        <f t="shared" si="1"/>
        <v>325273</v>
      </c>
      <c r="R9" s="6">
        <f t="shared" si="0"/>
        <v>197.3</v>
      </c>
      <c r="S9" s="25">
        <f t="shared" si="2"/>
        <v>974005</v>
      </c>
      <c r="T9" s="6">
        <f t="shared" si="0"/>
        <v>118.3</v>
      </c>
      <c r="W9" s="21" t="s">
        <v>16</v>
      </c>
      <c r="X9" s="4">
        <v>209648</v>
      </c>
      <c r="Y9" s="30" t="s">
        <v>46</v>
      </c>
      <c r="Z9" s="4">
        <v>117562</v>
      </c>
      <c r="AA9" s="30" t="s">
        <v>46</v>
      </c>
      <c r="AB9" s="4">
        <v>48506</v>
      </c>
      <c r="AC9" s="30" t="s">
        <v>46</v>
      </c>
      <c r="AD9" s="4">
        <v>78067</v>
      </c>
      <c r="AE9" s="30" t="s">
        <v>46</v>
      </c>
      <c r="AF9" s="4">
        <v>204663</v>
      </c>
      <c r="AG9" s="30" t="s">
        <v>46</v>
      </c>
      <c r="AH9" s="4">
        <v>92664</v>
      </c>
      <c r="AI9" s="30" t="s">
        <v>46</v>
      </c>
      <c r="AJ9" s="4">
        <v>72160</v>
      </c>
      <c r="AK9" s="30" t="s">
        <v>46</v>
      </c>
      <c r="AL9" s="3">
        <f t="shared" si="3"/>
        <v>164824</v>
      </c>
      <c r="AM9" s="30" t="s">
        <v>46</v>
      </c>
      <c r="AN9" s="25">
        <f t="shared" si="4"/>
        <v>823270</v>
      </c>
      <c r="AO9" s="30" t="s">
        <v>46</v>
      </c>
    </row>
    <row r="10" spans="2:41" ht="19.5" customHeight="1" x14ac:dyDescent="0.15">
      <c r="B10" s="22" t="s">
        <v>17</v>
      </c>
      <c r="C10" s="1">
        <v>206833</v>
      </c>
      <c r="D10" s="2">
        <f t="shared" si="0"/>
        <v>100.1</v>
      </c>
      <c r="E10" s="1">
        <v>133918</v>
      </c>
      <c r="F10" s="2">
        <f t="shared" si="0"/>
        <v>139.30000000000001</v>
      </c>
      <c r="G10" s="1">
        <v>44761</v>
      </c>
      <c r="H10" s="2">
        <f t="shared" si="0"/>
        <v>96</v>
      </c>
      <c r="I10" s="1">
        <v>197717</v>
      </c>
      <c r="J10" s="2">
        <f t="shared" si="0"/>
        <v>119.8</v>
      </c>
      <c r="K10" s="1">
        <v>208495</v>
      </c>
      <c r="L10" s="2">
        <f t="shared" si="0"/>
        <v>102.4</v>
      </c>
      <c r="M10" s="1">
        <v>99926</v>
      </c>
      <c r="N10" s="2">
        <f t="shared" si="0"/>
        <v>102.7</v>
      </c>
      <c r="O10" s="1">
        <v>245133</v>
      </c>
      <c r="P10" s="2">
        <f t="shared" si="0"/>
        <v>273.89999999999998</v>
      </c>
      <c r="Q10" s="1">
        <f t="shared" si="1"/>
        <v>345059</v>
      </c>
      <c r="R10" s="2">
        <f t="shared" si="0"/>
        <v>184.7</v>
      </c>
      <c r="S10" s="28">
        <f t="shared" si="2"/>
        <v>1136783</v>
      </c>
      <c r="T10" s="2">
        <f t="shared" si="0"/>
        <v>125.6</v>
      </c>
      <c r="W10" s="22" t="s">
        <v>17</v>
      </c>
      <c r="X10" s="1">
        <v>206609</v>
      </c>
      <c r="Y10" s="26" t="s">
        <v>46</v>
      </c>
      <c r="Z10" s="1">
        <v>96141</v>
      </c>
      <c r="AA10" s="26" t="s">
        <v>46</v>
      </c>
      <c r="AB10" s="1">
        <v>46631</v>
      </c>
      <c r="AC10" s="26" t="s">
        <v>46</v>
      </c>
      <c r="AD10" s="1">
        <v>165065</v>
      </c>
      <c r="AE10" s="26" t="s">
        <v>46</v>
      </c>
      <c r="AF10" s="1">
        <v>203520</v>
      </c>
      <c r="AG10" s="26" t="s">
        <v>46</v>
      </c>
      <c r="AH10" s="1">
        <v>97300</v>
      </c>
      <c r="AI10" s="26" t="s">
        <v>46</v>
      </c>
      <c r="AJ10" s="1">
        <v>89513</v>
      </c>
      <c r="AK10" s="26" t="s">
        <v>46</v>
      </c>
      <c r="AL10" s="1">
        <f t="shared" si="3"/>
        <v>186813</v>
      </c>
      <c r="AM10" s="26" t="s">
        <v>46</v>
      </c>
      <c r="AN10" s="28">
        <f t="shared" si="4"/>
        <v>904779</v>
      </c>
      <c r="AO10" s="26" t="s">
        <v>46</v>
      </c>
    </row>
    <row r="11" spans="2:41" ht="19.5" customHeight="1" x14ac:dyDescent="0.15">
      <c r="B11" s="17" t="s">
        <v>18</v>
      </c>
      <c r="C11" s="3">
        <v>197343</v>
      </c>
      <c r="D11" s="5">
        <f t="shared" si="0"/>
        <v>98.6</v>
      </c>
      <c r="E11" s="3">
        <v>130357</v>
      </c>
      <c r="F11" s="5">
        <f t="shared" si="0"/>
        <v>103.7</v>
      </c>
      <c r="G11" s="3">
        <v>37025</v>
      </c>
      <c r="H11" s="5">
        <f t="shared" si="0"/>
        <v>91.1</v>
      </c>
      <c r="I11" s="3">
        <v>282175</v>
      </c>
      <c r="J11" s="5">
        <f t="shared" si="0"/>
        <v>100.4</v>
      </c>
      <c r="K11" s="3">
        <v>226155</v>
      </c>
      <c r="L11" s="5">
        <f t="shared" si="0"/>
        <v>103.7</v>
      </c>
      <c r="M11" s="3">
        <v>128677</v>
      </c>
      <c r="N11" s="5">
        <f t="shared" si="0"/>
        <v>114.2</v>
      </c>
      <c r="O11" s="3">
        <v>214596</v>
      </c>
      <c r="P11" s="5">
        <f t="shared" si="0"/>
        <v>219.3</v>
      </c>
      <c r="Q11" s="3">
        <f t="shared" si="1"/>
        <v>343273</v>
      </c>
      <c r="R11" s="5">
        <f t="shared" si="0"/>
        <v>163.1</v>
      </c>
      <c r="S11" s="28">
        <f t="shared" si="2"/>
        <v>1216328</v>
      </c>
      <c r="T11" s="5">
        <f t="shared" si="0"/>
        <v>113</v>
      </c>
      <c r="W11" s="17" t="s">
        <v>18</v>
      </c>
      <c r="X11" s="3">
        <v>200183</v>
      </c>
      <c r="Y11" s="30" t="s">
        <v>46</v>
      </c>
      <c r="Z11" s="3">
        <v>125730</v>
      </c>
      <c r="AA11" s="30" t="s">
        <v>46</v>
      </c>
      <c r="AB11" s="3">
        <v>40627</v>
      </c>
      <c r="AC11" s="30" t="s">
        <v>46</v>
      </c>
      <c r="AD11" s="3">
        <v>281098</v>
      </c>
      <c r="AE11" s="30" t="s">
        <v>46</v>
      </c>
      <c r="AF11" s="3">
        <v>218025</v>
      </c>
      <c r="AG11" s="30" t="s">
        <v>46</v>
      </c>
      <c r="AH11" s="3">
        <v>112689</v>
      </c>
      <c r="AI11" s="30" t="s">
        <v>46</v>
      </c>
      <c r="AJ11" s="3">
        <v>97837</v>
      </c>
      <c r="AK11" s="30" t="s">
        <v>46</v>
      </c>
      <c r="AL11" s="3">
        <f t="shared" si="3"/>
        <v>210526</v>
      </c>
      <c r="AM11" s="30" t="s">
        <v>46</v>
      </c>
      <c r="AN11" s="28">
        <f t="shared" si="4"/>
        <v>1076189</v>
      </c>
      <c r="AO11" s="30" t="s">
        <v>46</v>
      </c>
    </row>
    <row r="12" spans="2:41" ht="19.5" customHeight="1" x14ac:dyDescent="0.15">
      <c r="B12" s="21" t="s">
        <v>19</v>
      </c>
      <c r="C12" s="4">
        <v>219684</v>
      </c>
      <c r="D12" s="6">
        <f>ROUND(C12/X12*100,1)</f>
        <v>99.2</v>
      </c>
      <c r="E12" s="4">
        <v>136162</v>
      </c>
      <c r="F12" s="6">
        <f t="shared" si="0"/>
        <v>124.9</v>
      </c>
      <c r="G12" s="4">
        <v>26360</v>
      </c>
      <c r="H12" s="6">
        <f t="shared" si="0"/>
        <v>76.900000000000006</v>
      </c>
      <c r="I12" s="4">
        <v>525277</v>
      </c>
      <c r="J12" s="6">
        <f t="shared" si="0"/>
        <v>108.4</v>
      </c>
      <c r="K12" s="4">
        <v>217129</v>
      </c>
      <c r="L12" s="6">
        <f t="shared" si="0"/>
        <v>102.5</v>
      </c>
      <c r="M12" s="4">
        <v>156984</v>
      </c>
      <c r="N12" s="6">
        <f t="shared" si="0"/>
        <v>105.2</v>
      </c>
      <c r="O12" s="4">
        <v>266839</v>
      </c>
      <c r="P12" s="6">
        <f t="shared" si="0"/>
        <v>294</v>
      </c>
      <c r="Q12" s="3">
        <f t="shared" si="1"/>
        <v>423823</v>
      </c>
      <c r="R12" s="6">
        <f t="shared" si="0"/>
        <v>176.6</v>
      </c>
      <c r="S12" s="25">
        <f t="shared" si="2"/>
        <v>1548435</v>
      </c>
      <c r="T12" s="6">
        <f t="shared" si="0"/>
        <v>119</v>
      </c>
      <c r="W12" s="21" t="s">
        <v>19</v>
      </c>
      <c r="X12" s="4">
        <v>221481</v>
      </c>
      <c r="Y12" s="30" t="s">
        <v>46</v>
      </c>
      <c r="Z12" s="4">
        <v>109033</v>
      </c>
      <c r="AA12" s="30" t="s">
        <v>46</v>
      </c>
      <c r="AB12" s="4">
        <v>34291</v>
      </c>
      <c r="AC12" s="30" t="s">
        <v>46</v>
      </c>
      <c r="AD12" s="4">
        <v>484535</v>
      </c>
      <c r="AE12" s="30" t="s">
        <v>46</v>
      </c>
      <c r="AF12" s="4">
        <v>211925</v>
      </c>
      <c r="AG12" s="30" t="s">
        <v>46</v>
      </c>
      <c r="AH12" s="4">
        <v>149259</v>
      </c>
      <c r="AI12" s="30" t="s">
        <v>46</v>
      </c>
      <c r="AJ12" s="4">
        <v>90765</v>
      </c>
      <c r="AK12" s="30" t="s">
        <v>46</v>
      </c>
      <c r="AL12" s="3">
        <f t="shared" si="3"/>
        <v>240024</v>
      </c>
      <c r="AM12" s="30" t="s">
        <v>46</v>
      </c>
      <c r="AN12" s="25">
        <f t="shared" si="4"/>
        <v>1301289</v>
      </c>
      <c r="AO12" s="30" t="s">
        <v>46</v>
      </c>
    </row>
    <row r="13" spans="2:41" ht="19.5" customHeight="1" x14ac:dyDescent="0.15">
      <c r="B13" s="8" t="s">
        <v>27</v>
      </c>
      <c r="C13" s="1">
        <v>194584</v>
      </c>
      <c r="D13" s="2">
        <f t="shared" si="0"/>
        <v>104.3</v>
      </c>
      <c r="E13" s="1">
        <v>137915</v>
      </c>
      <c r="F13" s="2">
        <f t="shared" si="0"/>
        <v>130.69999999999999</v>
      </c>
      <c r="G13" s="3">
        <v>29422</v>
      </c>
      <c r="H13" s="2">
        <f t="shared" si="0"/>
        <v>100.4</v>
      </c>
      <c r="I13" s="3">
        <v>509584</v>
      </c>
      <c r="J13" s="2">
        <f t="shared" si="0"/>
        <v>105.9</v>
      </c>
      <c r="K13" s="3">
        <v>176283</v>
      </c>
      <c r="L13" s="2">
        <f t="shared" si="0"/>
        <v>102.6</v>
      </c>
      <c r="M13" s="3">
        <v>142474</v>
      </c>
      <c r="N13" s="2">
        <f t="shared" si="0"/>
        <v>102.6</v>
      </c>
      <c r="O13" s="3">
        <v>262433</v>
      </c>
      <c r="P13" s="2">
        <f t="shared" si="0"/>
        <v>171.5</v>
      </c>
      <c r="Q13" s="1">
        <f t="shared" si="1"/>
        <v>404907</v>
      </c>
      <c r="R13" s="2">
        <f t="shared" si="0"/>
        <v>138.80000000000001</v>
      </c>
      <c r="S13" s="3">
        <f t="shared" si="2"/>
        <v>1452695</v>
      </c>
      <c r="T13" s="2">
        <f t="shared" si="0"/>
        <v>114.7</v>
      </c>
      <c r="W13" s="8" t="s">
        <v>25</v>
      </c>
      <c r="X13" s="1">
        <v>186557</v>
      </c>
      <c r="Y13" s="26" t="s">
        <v>46</v>
      </c>
      <c r="Z13" s="3">
        <v>105515</v>
      </c>
      <c r="AA13" s="26" t="s">
        <v>46</v>
      </c>
      <c r="AB13" s="3">
        <v>29306</v>
      </c>
      <c r="AC13" s="26" t="s">
        <v>46</v>
      </c>
      <c r="AD13" s="3">
        <v>481309</v>
      </c>
      <c r="AE13" s="26" t="s">
        <v>46</v>
      </c>
      <c r="AF13" s="3">
        <v>171798</v>
      </c>
      <c r="AG13" s="26" t="s">
        <v>46</v>
      </c>
      <c r="AH13" s="3">
        <v>138818</v>
      </c>
      <c r="AI13" s="26" t="s">
        <v>46</v>
      </c>
      <c r="AJ13" s="3">
        <v>152986</v>
      </c>
      <c r="AK13" s="26" t="s">
        <v>46</v>
      </c>
      <c r="AL13" s="1">
        <f t="shared" si="3"/>
        <v>291804</v>
      </c>
      <c r="AM13" s="26" t="s">
        <v>46</v>
      </c>
      <c r="AN13" s="3">
        <f t="shared" si="4"/>
        <v>1266289</v>
      </c>
      <c r="AO13" s="26" t="s">
        <v>46</v>
      </c>
    </row>
    <row r="14" spans="2:41" ht="19.5" customHeight="1" x14ac:dyDescent="0.15">
      <c r="B14" s="17" t="s">
        <v>20</v>
      </c>
      <c r="C14" s="3">
        <v>193114</v>
      </c>
      <c r="D14" s="5">
        <f t="shared" si="0"/>
        <v>101.2</v>
      </c>
      <c r="E14" s="3">
        <v>124878</v>
      </c>
      <c r="F14" s="5">
        <f t="shared" si="0"/>
        <v>107.3</v>
      </c>
      <c r="G14" s="3">
        <v>33658</v>
      </c>
      <c r="H14" s="5">
        <f t="shared" si="0"/>
        <v>85.7</v>
      </c>
      <c r="I14" s="3">
        <v>522558</v>
      </c>
      <c r="J14" s="5">
        <f t="shared" si="0"/>
        <v>115.2</v>
      </c>
      <c r="K14" s="3">
        <v>201881</v>
      </c>
      <c r="L14" s="5">
        <f t="shared" si="0"/>
        <v>109.4</v>
      </c>
      <c r="M14" s="3">
        <v>154298</v>
      </c>
      <c r="N14" s="5">
        <f t="shared" si="0"/>
        <v>109.7</v>
      </c>
      <c r="O14" s="3">
        <v>252274</v>
      </c>
      <c r="P14" s="5">
        <f t="shared" si="0"/>
        <v>175.3</v>
      </c>
      <c r="Q14" s="3">
        <f t="shared" si="1"/>
        <v>406572</v>
      </c>
      <c r="R14" s="5">
        <f t="shared" si="0"/>
        <v>142.9</v>
      </c>
      <c r="S14" s="28">
        <f t="shared" si="2"/>
        <v>1482661</v>
      </c>
      <c r="T14" s="5">
        <f t="shared" si="0"/>
        <v>116.8</v>
      </c>
      <c r="W14" s="17" t="s">
        <v>20</v>
      </c>
      <c r="X14" s="3">
        <v>190884</v>
      </c>
      <c r="Y14" s="30" t="s">
        <v>46</v>
      </c>
      <c r="Z14" s="3">
        <v>116406</v>
      </c>
      <c r="AA14" s="30" t="s">
        <v>46</v>
      </c>
      <c r="AB14" s="3">
        <v>39296</v>
      </c>
      <c r="AC14" s="30" t="s">
        <v>46</v>
      </c>
      <c r="AD14" s="3">
        <v>453800</v>
      </c>
      <c r="AE14" s="30" t="s">
        <v>46</v>
      </c>
      <c r="AF14" s="3">
        <v>184458</v>
      </c>
      <c r="AG14" s="30" t="s">
        <v>46</v>
      </c>
      <c r="AH14" s="3">
        <v>140683</v>
      </c>
      <c r="AI14" s="30" t="s">
        <v>46</v>
      </c>
      <c r="AJ14" s="3">
        <v>143869</v>
      </c>
      <c r="AK14" s="30" t="s">
        <v>46</v>
      </c>
      <c r="AL14" s="3">
        <f t="shared" si="3"/>
        <v>284552</v>
      </c>
      <c r="AM14" s="30" t="s">
        <v>46</v>
      </c>
      <c r="AN14" s="28">
        <f t="shared" si="4"/>
        <v>1269396</v>
      </c>
      <c r="AO14" s="30" t="s">
        <v>46</v>
      </c>
    </row>
    <row r="15" spans="2:41" ht="19.5" customHeight="1" x14ac:dyDescent="0.15">
      <c r="B15" s="21" t="s">
        <v>21</v>
      </c>
      <c r="C15" s="4">
        <v>201173</v>
      </c>
      <c r="D15" s="5">
        <f t="shared" si="0"/>
        <v>101.2</v>
      </c>
      <c r="E15" s="4">
        <v>132655</v>
      </c>
      <c r="F15" s="5">
        <f t="shared" si="0"/>
        <v>99.5</v>
      </c>
      <c r="G15" s="4">
        <v>45592</v>
      </c>
      <c r="H15" s="5">
        <f t="shared" si="0"/>
        <v>96.1</v>
      </c>
      <c r="I15" s="4">
        <v>415115</v>
      </c>
      <c r="J15" s="5">
        <f t="shared" si="0"/>
        <v>108.4</v>
      </c>
      <c r="K15" s="4">
        <v>178292</v>
      </c>
      <c r="L15" s="5">
        <f t="shared" si="0"/>
        <v>100.2</v>
      </c>
      <c r="M15" s="4">
        <v>133526</v>
      </c>
      <c r="N15" s="5">
        <f t="shared" si="0"/>
        <v>96</v>
      </c>
      <c r="O15" s="4">
        <v>285091</v>
      </c>
      <c r="P15" s="5">
        <f t="shared" si="0"/>
        <v>197.5</v>
      </c>
      <c r="Q15" s="3">
        <f t="shared" si="1"/>
        <v>418617</v>
      </c>
      <c r="R15" s="5">
        <f t="shared" si="0"/>
        <v>147.69999999999999</v>
      </c>
      <c r="S15" s="3">
        <f t="shared" si="2"/>
        <v>1391444</v>
      </c>
      <c r="T15" s="5">
        <f t="shared" si="0"/>
        <v>113.7</v>
      </c>
      <c r="W15" s="21" t="s">
        <v>21</v>
      </c>
      <c r="X15" s="4">
        <v>198768</v>
      </c>
      <c r="Y15" s="30" t="s">
        <v>46</v>
      </c>
      <c r="Z15" s="4">
        <v>133345</v>
      </c>
      <c r="AA15" s="30" t="s">
        <v>46</v>
      </c>
      <c r="AB15" s="4">
        <v>47420</v>
      </c>
      <c r="AC15" s="30" t="s">
        <v>46</v>
      </c>
      <c r="AD15" s="4">
        <v>382947</v>
      </c>
      <c r="AE15" s="30" t="s">
        <v>46</v>
      </c>
      <c r="AF15" s="4">
        <v>177993</v>
      </c>
      <c r="AG15" s="30" t="s">
        <v>46</v>
      </c>
      <c r="AH15" s="4">
        <v>139131</v>
      </c>
      <c r="AI15" s="30" t="s">
        <v>46</v>
      </c>
      <c r="AJ15" s="4">
        <v>144355</v>
      </c>
      <c r="AK15" s="30" t="s">
        <v>46</v>
      </c>
      <c r="AL15" s="3">
        <f t="shared" si="3"/>
        <v>283486</v>
      </c>
      <c r="AM15" s="30" t="s">
        <v>46</v>
      </c>
      <c r="AN15" s="3">
        <f t="shared" si="4"/>
        <v>1223959</v>
      </c>
      <c r="AO15" s="30" t="s">
        <v>46</v>
      </c>
    </row>
    <row r="16" spans="2:41" ht="19.5" customHeight="1" x14ac:dyDescent="0.15">
      <c r="B16" s="18" t="s">
        <v>28</v>
      </c>
      <c r="C16" s="19">
        <f>SUM(C4:C15)</f>
        <v>2420205</v>
      </c>
      <c r="D16" s="20">
        <f t="shared" si="0"/>
        <v>97.9</v>
      </c>
      <c r="E16" s="19">
        <f>SUM(E4:E15)</f>
        <v>1461449</v>
      </c>
      <c r="F16" s="20">
        <f t="shared" si="0"/>
        <v>104.5</v>
      </c>
      <c r="G16" s="19">
        <f>SUM(G4:G15)</f>
        <v>466088</v>
      </c>
      <c r="H16" s="20">
        <f t="shared" si="0"/>
        <v>93.9</v>
      </c>
      <c r="I16" s="19">
        <f>SUM(I4:I15)</f>
        <v>3059112</v>
      </c>
      <c r="J16" s="20">
        <f t="shared" si="0"/>
        <v>104.1</v>
      </c>
      <c r="K16" s="19">
        <f>SUM(K4:K15)</f>
        <v>2296516</v>
      </c>
      <c r="L16" s="20">
        <f t="shared" si="0"/>
        <v>100.7</v>
      </c>
      <c r="M16" s="19">
        <f>SUM(M4:M15)</f>
        <v>1341343</v>
      </c>
      <c r="N16" s="20">
        <f t="shared" si="0"/>
        <v>101.8</v>
      </c>
      <c r="O16" s="19">
        <f>SUM(O4:O15)</f>
        <v>2375977</v>
      </c>
      <c r="P16" s="20">
        <f t="shared" si="0"/>
        <v>198.4</v>
      </c>
      <c r="Q16" s="19">
        <f>SUM(Q4:Q15)</f>
        <v>3717320</v>
      </c>
      <c r="R16" s="20">
        <f t="shared" si="0"/>
        <v>147.80000000000001</v>
      </c>
      <c r="S16" s="19">
        <f>SUM(S4:S15)</f>
        <v>13420690</v>
      </c>
      <c r="T16" s="20">
        <f t="shared" si="0"/>
        <v>110.9</v>
      </c>
      <c r="W16" s="18" t="s">
        <v>23</v>
      </c>
      <c r="X16" s="19">
        <f>SUM(X4:X15)</f>
        <v>2471882</v>
      </c>
      <c r="Y16" s="20">
        <v>100.7</v>
      </c>
      <c r="Z16" s="19">
        <f>SUM(Z4:Z15)</f>
        <v>1398907</v>
      </c>
      <c r="AA16" s="20">
        <v>121.3</v>
      </c>
      <c r="AB16" s="19">
        <f>SUM(AB4:AB15)</f>
        <v>496298</v>
      </c>
      <c r="AC16" s="20">
        <v>93.9</v>
      </c>
      <c r="AD16" s="19">
        <f>SUM(AD4:AD15)</f>
        <v>2939008</v>
      </c>
      <c r="AE16" s="20">
        <v>96.2</v>
      </c>
      <c r="AF16" s="19">
        <f>SUM(AF4:AF15)</f>
        <v>2281569</v>
      </c>
      <c r="AG16" s="20">
        <v>98.4</v>
      </c>
      <c r="AH16" s="19">
        <f>SUM(AH4:AH15)</f>
        <v>1317848</v>
      </c>
      <c r="AI16" s="20">
        <v>98.7</v>
      </c>
      <c r="AJ16" s="19">
        <f>SUM(AJ4:AJ15)</f>
        <v>1197593</v>
      </c>
      <c r="AK16" s="20">
        <v>103.7</v>
      </c>
      <c r="AL16" s="19">
        <f>SUM(AL4:AL15)</f>
        <v>2515441</v>
      </c>
      <c r="AM16" s="20">
        <v>101</v>
      </c>
      <c r="AN16" s="19">
        <f>SUM(AN4:AN15)</f>
        <v>12103105</v>
      </c>
      <c r="AO16" s="20">
        <v>100.9</v>
      </c>
    </row>
    <row r="17" spans="2:21" ht="19.5" customHeight="1" x14ac:dyDescent="0.15">
      <c r="B17" s="8" t="s">
        <v>30</v>
      </c>
      <c r="C17" s="1">
        <v>180160</v>
      </c>
      <c r="D17" s="5">
        <f t="shared" ref="D17:D29" si="5">ROUND(C17/C4*100,1)</f>
        <v>96</v>
      </c>
      <c r="E17" s="1">
        <v>133329</v>
      </c>
      <c r="F17" s="5">
        <f t="shared" ref="F17:F28" si="6">ROUND(E17/E4*100,1)</f>
        <v>104.2</v>
      </c>
      <c r="G17" s="1">
        <v>33009</v>
      </c>
      <c r="H17" s="5">
        <f t="shared" ref="H17:H65" si="7">ROUND(G17/G4*100,1)</f>
        <v>102.4</v>
      </c>
      <c r="I17" s="1">
        <v>217004</v>
      </c>
      <c r="J17" s="5">
        <f t="shared" ref="J17:J28" si="8">ROUND(I17/I4*100,1)</f>
        <v>93.7</v>
      </c>
      <c r="K17" s="1">
        <v>162240</v>
      </c>
      <c r="L17" s="5">
        <f t="shared" ref="L17:L28" si="9">ROUND(K17/K4*100,1)</f>
        <v>95.2</v>
      </c>
      <c r="M17" s="1">
        <v>85841</v>
      </c>
      <c r="N17" s="5">
        <f t="shared" ref="N17:N28" si="10">ROUND(M17/M4*100,1)</f>
        <v>80.2</v>
      </c>
      <c r="O17" s="1">
        <v>201983</v>
      </c>
      <c r="P17" s="5">
        <f t="shared" ref="P17:P28" si="11">ROUND(O17/O4*100,1)</f>
        <v>239.3</v>
      </c>
      <c r="Q17" s="1">
        <f>SUM(M17,O17)</f>
        <v>287824</v>
      </c>
      <c r="R17" s="5">
        <f t="shared" ref="R17:R28" si="12">ROUND(Q17/Q4*100,1)</f>
        <v>150.4</v>
      </c>
      <c r="S17" s="29">
        <f>SUM(C17,E17,G17,I17,K17,M17,O17)</f>
        <v>1013566</v>
      </c>
      <c r="T17" s="5">
        <f t="shared" ref="T17:T28" si="13">ROUND(S17/S4*100,1)</f>
        <v>107.7</v>
      </c>
      <c r="U17" s="9">
        <v>2012</v>
      </c>
    </row>
    <row r="18" spans="2:21" ht="19.5" customHeight="1" x14ac:dyDescent="0.15">
      <c r="B18" s="17" t="s">
        <v>12</v>
      </c>
      <c r="C18" s="3">
        <v>189617</v>
      </c>
      <c r="D18" s="5">
        <f t="shared" si="5"/>
        <v>98.5</v>
      </c>
      <c r="E18" s="3">
        <v>84400</v>
      </c>
      <c r="F18" s="5">
        <f t="shared" si="6"/>
        <v>72.8</v>
      </c>
      <c r="G18" s="3">
        <v>40211</v>
      </c>
      <c r="H18" s="5">
        <f t="shared" si="7"/>
        <v>114.3</v>
      </c>
      <c r="I18" s="3">
        <v>88704</v>
      </c>
      <c r="J18" s="5">
        <f t="shared" si="8"/>
        <v>84.9</v>
      </c>
      <c r="K18" s="3">
        <v>171143</v>
      </c>
      <c r="L18" s="5">
        <f t="shared" si="9"/>
        <v>105.6</v>
      </c>
      <c r="M18" s="3">
        <v>74139</v>
      </c>
      <c r="N18" s="5">
        <f t="shared" si="10"/>
        <v>97.8</v>
      </c>
      <c r="O18" s="3">
        <v>245083</v>
      </c>
      <c r="P18" s="5">
        <f t="shared" si="11"/>
        <v>442.7</v>
      </c>
      <c r="Q18" s="3">
        <f t="shared" ref="Q18:Q28" si="14">SUM(M18,O18)</f>
        <v>319222</v>
      </c>
      <c r="R18" s="5">
        <f t="shared" si="12"/>
        <v>243.3</v>
      </c>
      <c r="S18" s="28">
        <f t="shared" ref="S18:S28" si="15">SUM(C18,E18,G18,I18,K18,M18,O18)</f>
        <v>893297</v>
      </c>
      <c r="T18" s="5">
        <f t="shared" si="13"/>
        <v>120.5</v>
      </c>
    </row>
    <row r="19" spans="2:21" ht="19.5" customHeight="1" x14ac:dyDescent="0.15">
      <c r="B19" s="21" t="s">
        <v>13</v>
      </c>
      <c r="C19" s="4">
        <v>186992</v>
      </c>
      <c r="D19" s="6">
        <f t="shared" si="5"/>
        <v>96.1</v>
      </c>
      <c r="E19" s="4">
        <v>129702</v>
      </c>
      <c r="F19" s="6">
        <f t="shared" si="6"/>
        <v>260.60000000000002</v>
      </c>
      <c r="G19" s="4">
        <v>42802</v>
      </c>
      <c r="H19" s="6">
        <f>ROUND(G19/G6*100,1)</f>
        <v>100.9</v>
      </c>
      <c r="I19" s="4">
        <v>60481</v>
      </c>
      <c r="J19" s="6">
        <f t="shared" si="8"/>
        <v>89.9</v>
      </c>
      <c r="K19" s="4">
        <v>178933</v>
      </c>
      <c r="L19" s="6">
        <f t="shared" si="9"/>
        <v>99.6</v>
      </c>
      <c r="M19" s="4">
        <v>74142</v>
      </c>
      <c r="N19" s="6">
        <f t="shared" si="10"/>
        <v>98.2</v>
      </c>
      <c r="O19" s="4">
        <v>218053</v>
      </c>
      <c r="P19" s="6">
        <f t="shared" si="11"/>
        <v>198.7</v>
      </c>
      <c r="Q19" s="3">
        <f t="shared" si="14"/>
        <v>292195</v>
      </c>
      <c r="R19" s="6">
        <f t="shared" si="12"/>
        <v>157.80000000000001</v>
      </c>
      <c r="S19" s="28">
        <f t="shared" si="15"/>
        <v>891105</v>
      </c>
      <c r="T19" s="6">
        <f t="shared" si="13"/>
        <v>123.9</v>
      </c>
    </row>
    <row r="20" spans="2:21" ht="19.5" customHeight="1" x14ac:dyDescent="0.15">
      <c r="B20" s="22" t="s">
        <v>14</v>
      </c>
      <c r="C20" s="1">
        <v>205191</v>
      </c>
      <c r="D20" s="5">
        <f t="shared" si="5"/>
        <v>98.4</v>
      </c>
      <c r="E20" s="1">
        <v>134972</v>
      </c>
      <c r="F20" s="5">
        <f t="shared" si="6"/>
        <v>120</v>
      </c>
      <c r="G20" s="1">
        <v>46171</v>
      </c>
      <c r="H20" s="5">
        <f t="shared" si="7"/>
        <v>120.7</v>
      </c>
      <c r="I20" s="1">
        <v>65555</v>
      </c>
      <c r="J20" s="5">
        <f t="shared" si="8"/>
        <v>101.9</v>
      </c>
      <c r="K20" s="1">
        <v>183200</v>
      </c>
      <c r="L20" s="5">
        <f t="shared" si="9"/>
        <v>96.6</v>
      </c>
      <c r="M20" s="1">
        <v>76926</v>
      </c>
      <c r="N20" s="5">
        <f t="shared" si="10"/>
        <v>96.8</v>
      </c>
      <c r="O20" s="1">
        <v>296405</v>
      </c>
      <c r="P20" s="5">
        <f t="shared" si="11"/>
        <v>190.6</v>
      </c>
      <c r="Q20" s="1">
        <f t="shared" si="14"/>
        <v>373331</v>
      </c>
      <c r="R20" s="5">
        <f t="shared" si="12"/>
        <v>158.9</v>
      </c>
      <c r="S20" s="29">
        <f t="shared" si="15"/>
        <v>1008420</v>
      </c>
      <c r="T20" s="5">
        <f t="shared" si="13"/>
        <v>118.9</v>
      </c>
    </row>
    <row r="21" spans="2:21" ht="19.5" customHeight="1" x14ac:dyDescent="0.15">
      <c r="B21" s="17" t="s">
        <v>15</v>
      </c>
      <c r="C21" s="3">
        <v>233166</v>
      </c>
      <c r="D21" s="5">
        <f t="shared" si="5"/>
        <v>100.7</v>
      </c>
      <c r="E21" s="3">
        <v>122071</v>
      </c>
      <c r="F21" s="5">
        <f t="shared" si="6"/>
        <v>94.1</v>
      </c>
      <c r="G21" s="3">
        <v>48010</v>
      </c>
      <c r="H21" s="5">
        <f t="shared" si="7"/>
        <v>93.1</v>
      </c>
      <c r="I21" s="3">
        <v>96022</v>
      </c>
      <c r="J21" s="5">
        <f t="shared" si="8"/>
        <v>172.3</v>
      </c>
      <c r="K21" s="3">
        <v>190413</v>
      </c>
      <c r="L21" s="5">
        <f t="shared" si="9"/>
        <v>98.8</v>
      </c>
      <c r="M21" s="3">
        <v>89280</v>
      </c>
      <c r="N21" s="5">
        <f t="shared" si="10"/>
        <v>105.1</v>
      </c>
      <c r="O21" s="3">
        <v>280238</v>
      </c>
      <c r="P21" s="5">
        <f t="shared" si="11"/>
        <v>126.2</v>
      </c>
      <c r="Q21" s="3">
        <f t="shared" si="14"/>
        <v>369518</v>
      </c>
      <c r="R21" s="5">
        <f t="shared" si="12"/>
        <v>120.4</v>
      </c>
      <c r="S21" s="28">
        <f t="shared" si="15"/>
        <v>1059200</v>
      </c>
      <c r="T21" s="5">
        <f t="shared" si="13"/>
        <v>109.4</v>
      </c>
    </row>
    <row r="22" spans="2:21" ht="19.5" customHeight="1" x14ac:dyDescent="0.15">
      <c r="B22" s="21" t="s">
        <v>16</v>
      </c>
      <c r="C22" s="4">
        <v>193555</v>
      </c>
      <c r="D22" s="6">
        <f t="shared" si="5"/>
        <v>100.5</v>
      </c>
      <c r="E22" s="4">
        <v>89305</v>
      </c>
      <c r="F22" s="6">
        <f t="shared" si="6"/>
        <v>68.8</v>
      </c>
      <c r="G22" s="4">
        <v>52527</v>
      </c>
      <c r="H22" s="6">
        <f t="shared" si="7"/>
        <v>105.9</v>
      </c>
      <c r="I22" s="4">
        <v>69860</v>
      </c>
      <c r="J22" s="6">
        <f t="shared" si="8"/>
        <v>83.9</v>
      </c>
      <c r="K22" s="4">
        <v>196084</v>
      </c>
      <c r="L22" s="6">
        <f t="shared" si="9"/>
        <v>101.3</v>
      </c>
      <c r="M22" s="4">
        <v>79419</v>
      </c>
      <c r="N22" s="6">
        <f t="shared" si="10"/>
        <v>77.3</v>
      </c>
      <c r="O22" s="4">
        <v>267678</v>
      </c>
      <c r="P22" s="6">
        <f t="shared" si="11"/>
        <v>120.3</v>
      </c>
      <c r="Q22" s="3">
        <f t="shared" si="14"/>
        <v>347097</v>
      </c>
      <c r="R22" s="6">
        <f t="shared" si="12"/>
        <v>106.7</v>
      </c>
      <c r="S22" s="25">
        <f t="shared" si="15"/>
        <v>948428</v>
      </c>
      <c r="T22" s="6">
        <f t="shared" si="13"/>
        <v>97.4</v>
      </c>
    </row>
    <row r="23" spans="2:21" ht="19.5" customHeight="1" x14ac:dyDescent="0.15">
      <c r="B23" s="22" t="s">
        <v>17</v>
      </c>
      <c r="C23" s="1">
        <v>204516</v>
      </c>
      <c r="D23" s="5">
        <f t="shared" si="5"/>
        <v>98.9</v>
      </c>
      <c r="E23" s="1">
        <v>131572</v>
      </c>
      <c r="F23" s="5">
        <f t="shared" si="6"/>
        <v>98.2</v>
      </c>
      <c r="G23" s="1">
        <v>47849</v>
      </c>
      <c r="H23" s="5">
        <f t="shared" si="7"/>
        <v>106.9</v>
      </c>
      <c r="I23" s="1">
        <v>164181</v>
      </c>
      <c r="J23" s="5">
        <f t="shared" si="8"/>
        <v>83</v>
      </c>
      <c r="K23" s="1">
        <v>208882</v>
      </c>
      <c r="L23" s="5">
        <f t="shared" si="9"/>
        <v>100.2</v>
      </c>
      <c r="M23" s="1">
        <v>89260</v>
      </c>
      <c r="N23" s="5">
        <f t="shared" si="10"/>
        <v>89.3</v>
      </c>
      <c r="O23" s="1">
        <v>263220</v>
      </c>
      <c r="P23" s="5">
        <f t="shared" si="11"/>
        <v>107.4</v>
      </c>
      <c r="Q23" s="1">
        <f t="shared" si="14"/>
        <v>352480</v>
      </c>
      <c r="R23" s="5">
        <f t="shared" si="12"/>
        <v>102.2</v>
      </c>
      <c r="S23" s="28">
        <f t="shared" si="15"/>
        <v>1109480</v>
      </c>
      <c r="T23" s="5">
        <f t="shared" si="13"/>
        <v>97.6</v>
      </c>
    </row>
    <row r="24" spans="2:21" ht="19.5" customHeight="1" x14ac:dyDescent="0.15">
      <c r="B24" s="17" t="s">
        <v>18</v>
      </c>
      <c r="C24" s="3">
        <v>198278</v>
      </c>
      <c r="D24" s="5">
        <f t="shared" si="5"/>
        <v>100.5</v>
      </c>
      <c r="E24" s="3">
        <v>120319</v>
      </c>
      <c r="F24" s="5">
        <f t="shared" si="6"/>
        <v>92.3</v>
      </c>
      <c r="G24" s="3">
        <v>40759</v>
      </c>
      <c r="H24" s="5">
        <f t="shared" si="7"/>
        <v>110.1</v>
      </c>
      <c r="I24" s="3">
        <v>291322</v>
      </c>
      <c r="J24" s="5">
        <f t="shared" si="8"/>
        <v>103.2</v>
      </c>
      <c r="K24" s="3">
        <v>225835</v>
      </c>
      <c r="L24" s="5">
        <f t="shared" si="9"/>
        <v>99.9</v>
      </c>
      <c r="M24" s="3">
        <v>113857</v>
      </c>
      <c r="N24" s="5">
        <f t="shared" si="10"/>
        <v>88.5</v>
      </c>
      <c r="O24" s="3">
        <v>280738</v>
      </c>
      <c r="P24" s="5">
        <f t="shared" si="11"/>
        <v>130.80000000000001</v>
      </c>
      <c r="Q24" s="3">
        <f t="shared" si="14"/>
        <v>394595</v>
      </c>
      <c r="R24" s="5">
        <f t="shared" si="12"/>
        <v>115</v>
      </c>
      <c r="S24" s="28">
        <f t="shared" si="15"/>
        <v>1271108</v>
      </c>
      <c r="T24" s="5">
        <f t="shared" si="13"/>
        <v>104.5</v>
      </c>
    </row>
    <row r="25" spans="2:21" ht="19.5" customHeight="1" x14ac:dyDescent="0.15">
      <c r="B25" s="21" t="s">
        <v>19</v>
      </c>
      <c r="C25" s="4">
        <v>221025</v>
      </c>
      <c r="D25" s="6">
        <f t="shared" si="5"/>
        <v>100.6</v>
      </c>
      <c r="E25" s="4">
        <v>129422</v>
      </c>
      <c r="F25" s="6">
        <f t="shared" si="6"/>
        <v>95.1</v>
      </c>
      <c r="G25" s="4">
        <v>30569</v>
      </c>
      <c r="H25" s="6">
        <f t="shared" si="7"/>
        <v>116</v>
      </c>
      <c r="I25" s="4">
        <v>533401</v>
      </c>
      <c r="J25" s="6">
        <f t="shared" si="8"/>
        <v>101.5</v>
      </c>
      <c r="K25" s="4">
        <v>228512</v>
      </c>
      <c r="L25" s="6">
        <f t="shared" si="9"/>
        <v>105.2</v>
      </c>
      <c r="M25" s="4">
        <v>159204</v>
      </c>
      <c r="N25" s="6">
        <f t="shared" si="10"/>
        <v>101.4</v>
      </c>
      <c r="O25" s="4">
        <v>344994</v>
      </c>
      <c r="P25" s="6">
        <f t="shared" si="11"/>
        <v>129.30000000000001</v>
      </c>
      <c r="Q25" s="3">
        <f t="shared" si="14"/>
        <v>504198</v>
      </c>
      <c r="R25" s="6">
        <f t="shared" si="12"/>
        <v>119</v>
      </c>
      <c r="S25" s="25">
        <f t="shared" si="15"/>
        <v>1647127</v>
      </c>
      <c r="T25" s="6">
        <f t="shared" si="13"/>
        <v>106.4</v>
      </c>
    </row>
    <row r="26" spans="2:21" ht="19.5" customHeight="1" x14ac:dyDescent="0.15">
      <c r="B26" s="8" t="s">
        <v>31</v>
      </c>
      <c r="C26" s="1">
        <v>189288</v>
      </c>
      <c r="D26" s="5">
        <f t="shared" si="5"/>
        <v>97.3</v>
      </c>
      <c r="E26" s="3">
        <v>135860</v>
      </c>
      <c r="F26" s="5">
        <f t="shared" si="6"/>
        <v>98.5</v>
      </c>
      <c r="G26" s="3">
        <v>28811</v>
      </c>
      <c r="H26" s="5">
        <f t="shared" si="7"/>
        <v>97.9</v>
      </c>
      <c r="I26" s="3">
        <v>547221</v>
      </c>
      <c r="J26" s="5">
        <f t="shared" si="8"/>
        <v>107.4</v>
      </c>
      <c r="K26" s="3">
        <v>191470</v>
      </c>
      <c r="L26" s="5">
        <f t="shared" si="9"/>
        <v>108.6</v>
      </c>
      <c r="M26" s="3">
        <v>160439</v>
      </c>
      <c r="N26" s="5">
        <f t="shared" si="10"/>
        <v>112.6</v>
      </c>
      <c r="O26" s="3">
        <v>333660</v>
      </c>
      <c r="P26" s="5">
        <f t="shared" si="11"/>
        <v>127.1</v>
      </c>
      <c r="Q26" s="1">
        <f t="shared" si="14"/>
        <v>494099</v>
      </c>
      <c r="R26" s="5">
        <f t="shared" si="12"/>
        <v>122</v>
      </c>
      <c r="S26" s="3">
        <f t="shared" si="15"/>
        <v>1586749</v>
      </c>
      <c r="T26" s="5">
        <f t="shared" si="13"/>
        <v>109.2</v>
      </c>
    </row>
    <row r="27" spans="2:21" ht="19.5" customHeight="1" x14ac:dyDescent="0.15">
      <c r="B27" s="17" t="s">
        <v>20</v>
      </c>
      <c r="C27" s="3">
        <v>179723</v>
      </c>
      <c r="D27" s="5">
        <f t="shared" si="5"/>
        <v>93.1</v>
      </c>
      <c r="E27" s="3">
        <v>116781</v>
      </c>
      <c r="F27" s="5">
        <f t="shared" si="6"/>
        <v>93.5</v>
      </c>
      <c r="G27" s="3">
        <v>34893</v>
      </c>
      <c r="H27" s="5">
        <f t="shared" si="7"/>
        <v>103.7</v>
      </c>
      <c r="I27" s="3">
        <v>462103</v>
      </c>
      <c r="J27" s="5">
        <f t="shared" si="8"/>
        <v>88.4</v>
      </c>
      <c r="K27" s="3">
        <v>198391</v>
      </c>
      <c r="L27" s="5">
        <f t="shared" si="9"/>
        <v>98.3</v>
      </c>
      <c r="M27" s="3">
        <v>146560</v>
      </c>
      <c r="N27" s="5">
        <f t="shared" si="10"/>
        <v>95</v>
      </c>
      <c r="O27" s="3">
        <v>238186</v>
      </c>
      <c r="P27" s="5">
        <f t="shared" si="11"/>
        <v>94.4</v>
      </c>
      <c r="Q27" s="3">
        <f t="shared" si="14"/>
        <v>384746</v>
      </c>
      <c r="R27" s="5">
        <f t="shared" si="12"/>
        <v>94.6</v>
      </c>
      <c r="S27" s="28">
        <f t="shared" si="15"/>
        <v>1376637</v>
      </c>
      <c r="T27" s="5">
        <f t="shared" si="13"/>
        <v>92.8</v>
      </c>
    </row>
    <row r="28" spans="2:21" ht="19.5" customHeight="1" x14ac:dyDescent="0.15">
      <c r="B28" s="21" t="s">
        <v>21</v>
      </c>
      <c r="C28" s="4">
        <v>198974</v>
      </c>
      <c r="D28" s="6">
        <f t="shared" si="5"/>
        <v>98.9</v>
      </c>
      <c r="E28" s="4">
        <v>131781</v>
      </c>
      <c r="F28" s="6">
        <f t="shared" si="6"/>
        <v>99.3</v>
      </c>
      <c r="G28" s="4">
        <v>41495</v>
      </c>
      <c r="H28" s="6">
        <f t="shared" si="7"/>
        <v>91</v>
      </c>
      <c r="I28" s="4">
        <v>393801</v>
      </c>
      <c r="J28" s="6">
        <f t="shared" si="8"/>
        <v>94.9</v>
      </c>
      <c r="K28" s="4">
        <v>198467</v>
      </c>
      <c r="L28" s="6">
        <f t="shared" si="9"/>
        <v>111.3</v>
      </c>
      <c r="M28" s="4">
        <v>147192</v>
      </c>
      <c r="N28" s="6">
        <f t="shared" si="10"/>
        <v>110.2</v>
      </c>
      <c r="O28" s="4">
        <v>255452</v>
      </c>
      <c r="P28" s="6">
        <f t="shared" si="11"/>
        <v>89.6</v>
      </c>
      <c r="Q28" s="3">
        <f t="shared" si="14"/>
        <v>402644</v>
      </c>
      <c r="R28" s="6">
        <f t="shared" si="12"/>
        <v>96.2</v>
      </c>
      <c r="S28" s="3">
        <f t="shared" si="15"/>
        <v>1367162</v>
      </c>
      <c r="T28" s="6">
        <f t="shared" si="13"/>
        <v>98.3</v>
      </c>
    </row>
    <row r="29" spans="2:21" ht="19.5" customHeight="1" x14ac:dyDescent="0.15">
      <c r="B29" s="18" t="s">
        <v>29</v>
      </c>
      <c r="C29" s="19">
        <f>SUM(C17:C28)</f>
        <v>2380485</v>
      </c>
      <c r="D29" s="20">
        <f t="shared" si="5"/>
        <v>98.4</v>
      </c>
      <c r="E29" s="19">
        <f>SUM(E17:E28)</f>
        <v>1459514</v>
      </c>
      <c r="F29" s="20">
        <f>ROUND(E29/E16*100,1)</f>
        <v>99.9</v>
      </c>
      <c r="G29" s="19">
        <f>SUM(G17:G28)</f>
        <v>487106</v>
      </c>
      <c r="H29" s="20">
        <f t="shared" si="7"/>
        <v>104.5</v>
      </c>
      <c r="I29" s="19">
        <f>SUM(I17:I28)</f>
        <v>2989655</v>
      </c>
      <c r="J29" s="20">
        <f>ROUND(I29/I16*100,1)</f>
        <v>97.7</v>
      </c>
      <c r="K29" s="19">
        <f>SUM(K17:K28)</f>
        <v>2333570</v>
      </c>
      <c r="L29" s="20">
        <f>ROUND(K29/K16*100,1)</f>
        <v>101.6</v>
      </c>
      <c r="M29" s="19">
        <f>SUM(M17:M28)</f>
        <v>1296259</v>
      </c>
      <c r="N29" s="20">
        <f>ROUND(M29/M16*100,1)</f>
        <v>96.6</v>
      </c>
      <c r="O29" s="19">
        <f>SUM(O17:O28)</f>
        <v>3225690</v>
      </c>
      <c r="P29" s="20">
        <f>ROUND(O29/O16*100,1)</f>
        <v>135.80000000000001</v>
      </c>
      <c r="Q29" s="19">
        <f>SUM(Q17:Q28)</f>
        <v>4521949</v>
      </c>
      <c r="R29" s="20">
        <f>ROUND(Q29/Q16*100,1)</f>
        <v>121.6</v>
      </c>
      <c r="S29" s="19">
        <f>SUM(S17:S28)</f>
        <v>14172279</v>
      </c>
      <c r="T29" s="20">
        <f>ROUND(S29/S16*100,1)</f>
        <v>105.6</v>
      </c>
    </row>
    <row r="30" spans="2:21" ht="19.5" customHeight="1" x14ac:dyDescent="0.15">
      <c r="B30" s="23" t="s">
        <v>32</v>
      </c>
      <c r="C30" s="1">
        <v>183821</v>
      </c>
      <c r="D30" s="5">
        <f>ROUND(C30/C17*100,1)</f>
        <v>102</v>
      </c>
      <c r="E30" s="1">
        <v>136589</v>
      </c>
      <c r="F30" s="5">
        <f>ROUND(E30/E17*100,1)</f>
        <v>102.4</v>
      </c>
      <c r="G30" s="1">
        <v>38678</v>
      </c>
      <c r="H30" s="5">
        <f t="shared" si="7"/>
        <v>117.2</v>
      </c>
      <c r="I30" s="1">
        <v>236528</v>
      </c>
      <c r="J30" s="5">
        <f>ROUND(I30/I17*100,1)</f>
        <v>109</v>
      </c>
      <c r="K30" s="1">
        <v>162565</v>
      </c>
      <c r="L30" s="5">
        <f>ROUND(K30/K17*100,1)</f>
        <v>100.2</v>
      </c>
      <c r="M30" s="1">
        <v>89418</v>
      </c>
      <c r="N30" s="5">
        <f>ROUND(M30/M17*100,1)</f>
        <v>104.2</v>
      </c>
      <c r="O30" s="1">
        <v>209172</v>
      </c>
      <c r="P30" s="5">
        <f>ROUND(O30/O17*100,1)</f>
        <v>103.6</v>
      </c>
      <c r="Q30" s="1">
        <f>SUM(M30,O30)</f>
        <v>298590</v>
      </c>
      <c r="R30" s="5">
        <f>ROUND(Q30/Q17*100,1)</f>
        <v>103.7</v>
      </c>
      <c r="S30" s="29">
        <f>SUM(C30,E30,G30,I30,K30,M30,O30)</f>
        <v>1056771</v>
      </c>
      <c r="T30" s="5">
        <f>ROUND(S30/S17*100,1)</f>
        <v>104.3</v>
      </c>
      <c r="U30" s="9">
        <v>2013</v>
      </c>
    </row>
    <row r="31" spans="2:21" ht="19.5" customHeight="1" x14ac:dyDescent="0.15">
      <c r="B31" s="17" t="s">
        <v>12</v>
      </c>
      <c r="C31" s="3">
        <v>198163</v>
      </c>
      <c r="D31" s="5">
        <f>ROUND(C31/C18*100,1)</f>
        <v>104.5</v>
      </c>
      <c r="E31" s="3">
        <v>56184</v>
      </c>
      <c r="F31" s="5">
        <f>ROUND(E31/E18*100,1)</f>
        <v>66.599999999999994</v>
      </c>
      <c r="G31" s="3">
        <v>40642</v>
      </c>
      <c r="H31" s="5">
        <f t="shared" si="7"/>
        <v>101.1</v>
      </c>
      <c r="I31" s="3">
        <v>171226</v>
      </c>
      <c r="J31" s="5">
        <f>ROUND(I31/I18*100,1)</f>
        <v>193</v>
      </c>
      <c r="K31" s="3">
        <v>182985</v>
      </c>
      <c r="L31" s="5">
        <f>ROUND(K31/K18*100,1)</f>
        <v>106.9</v>
      </c>
      <c r="M31" s="3">
        <v>84759</v>
      </c>
      <c r="N31" s="5">
        <f>ROUND(M31/M18*100,1)</f>
        <v>114.3</v>
      </c>
      <c r="O31" s="3">
        <v>153851</v>
      </c>
      <c r="P31" s="5">
        <f>ROUND(O31/O18*100,1)</f>
        <v>62.8</v>
      </c>
      <c r="Q31" s="3">
        <f t="shared" ref="Q31:Q41" si="16">SUM(M31,O31)</f>
        <v>238610</v>
      </c>
      <c r="R31" s="5">
        <f>ROUND(Q31/Q18*100,1)</f>
        <v>74.7</v>
      </c>
      <c r="S31" s="28">
        <f t="shared" ref="S31:S41" si="17">SUM(C31,E31,G31,I31,K31,M31,O31)</f>
        <v>887810</v>
      </c>
      <c r="T31" s="5">
        <f>ROUND(S31/S18*100,1)</f>
        <v>99.4</v>
      </c>
    </row>
    <row r="32" spans="2:21" ht="19.5" customHeight="1" x14ac:dyDescent="0.15">
      <c r="B32" s="21" t="s">
        <v>13</v>
      </c>
      <c r="C32" s="4">
        <v>189612</v>
      </c>
      <c r="D32" s="6">
        <f t="shared" ref="D32:D71" si="18">ROUND(C32/C19*100,1)</f>
        <v>101.4</v>
      </c>
      <c r="E32" s="4">
        <v>88124</v>
      </c>
      <c r="F32" s="6">
        <f t="shared" ref="F32:F64" si="19">ROUND(E32/E19*100,1)</f>
        <v>67.900000000000006</v>
      </c>
      <c r="G32" s="4">
        <v>47748</v>
      </c>
      <c r="H32" s="6">
        <f t="shared" si="7"/>
        <v>111.6</v>
      </c>
      <c r="I32" s="4">
        <v>52873</v>
      </c>
      <c r="J32" s="6">
        <f t="shared" ref="J32:J71" si="20">ROUND(I32/I19*100,1)</f>
        <v>87.4</v>
      </c>
      <c r="K32" s="4">
        <v>179184</v>
      </c>
      <c r="L32" s="6">
        <f t="shared" ref="L32:L71" si="21">ROUND(K32/K19*100,1)</f>
        <v>100.1</v>
      </c>
      <c r="M32" s="4">
        <v>66079</v>
      </c>
      <c r="N32" s="6">
        <f t="shared" ref="N32:N43" si="22">ROUND(M32/M19*100,1)</f>
        <v>89.1</v>
      </c>
      <c r="O32" s="4">
        <v>136969</v>
      </c>
      <c r="P32" s="6">
        <f t="shared" ref="P32:P43" si="23">ROUND(O32/O19*100,1)</f>
        <v>62.8</v>
      </c>
      <c r="Q32" s="3">
        <f t="shared" si="16"/>
        <v>203048</v>
      </c>
      <c r="R32" s="6">
        <f t="shared" ref="R32:R43" si="24">ROUND(Q32/Q19*100,1)</f>
        <v>69.5</v>
      </c>
      <c r="S32" s="28">
        <f t="shared" si="17"/>
        <v>760589</v>
      </c>
      <c r="T32" s="6">
        <f t="shared" ref="T32:T43" si="25">ROUND(S32/S19*100,1)</f>
        <v>85.4</v>
      </c>
    </row>
    <row r="33" spans="2:21" ht="19.5" customHeight="1" x14ac:dyDescent="0.15">
      <c r="B33" s="22" t="s">
        <v>14</v>
      </c>
      <c r="C33" s="1">
        <v>211270</v>
      </c>
      <c r="D33" s="5">
        <f t="shared" si="18"/>
        <v>103</v>
      </c>
      <c r="E33" s="1">
        <v>139586</v>
      </c>
      <c r="F33" s="5">
        <f t="shared" si="19"/>
        <v>103.4</v>
      </c>
      <c r="G33" s="1">
        <v>51272</v>
      </c>
      <c r="H33" s="5">
        <f t="shared" si="7"/>
        <v>111</v>
      </c>
      <c r="I33" s="1">
        <v>55910</v>
      </c>
      <c r="J33" s="5">
        <f t="shared" si="20"/>
        <v>85.3</v>
      </c>
      <c r="K33" s="1">
        <v>193224</v>
      </c>
      <c r="L33" s="5">
        <f t="shared" si="21"/>
        <v>105.5</v>
      </c>
      <c r="M33" s="1">
        <v>86488</v>
      </c>
      <c r="N33" s="5">
        <f t="shared" si="22"/>
        <v>112.4</v>
      </c>
      <c r="O33" s="1">
        <v>213997</v>
      </c>
      <c r="P33" s="5">
        <f t="shared" si="23"/>
        <v>72.2</v>
      </c>
      <c r="Q33" s="1">
        <f t="shared" si="16"/>
        <v>300485</v>
      </c>
      <c r="R33" s="5">
        <f t="shared" si="24"/>
        <v>80.5</v>
      </c>
      <c r="S33" s="29">
        <f t="shared" si="17"/>
        <v>951747</v>
      </c>
      <c r="T33" s="5">
        <f t="shared" si="25"/>
        <v>94.4</v>
      </c>
    </row>
    <row r="34" spans="2:21" ht="19.5" customHeight="1" x14ac:dyDescent="0.15">
      <c r="B34" s="17" t="s">
        <v>15</v>
      </c>
      <c r="C34" s="3">
        <v>231573</v>
      </c>
      <c r="D34" s="5">
        <f t="shared" si="18"/>
        <v>99.3</v>
      </c>
      <c r="E34" s="3">
        <v>134299</v>
      </c>
      <c r="F34" s="5">
        <f t="shared" si="19"/>
        <v>110</v>
      </c>
      <c r="G34" s="3">
        <v>51708</v>
      </c>
      <c r="H34" s="5">
        <f t="shared" si="7"/>
        <v>107.7</v>
      </c>
      <c r="I34" s="3">
        <v>80999</v>
      </c>
      <c r="J34" s="5">
        <f t="shared" si="20"/>
        <v>84.4</v>
      </c>
      <c r="K34" s="3">
        <v>194190</v>
      </c>
      <c r="L34" s="5">
        <f t="shared" si="21"/>
        <v>102</v>
      </c>
      <c r="M34" s="3">
        <v>79921</v>
      </c>
      <c r="N34" s="5">
        <f t="shared" si="22"/>
        <v>89.5</v>
      </c>
      <c r="O34" s="3">
        <v>185049</v>
      </c>
      <c r="P34" s="5">
        <f t="shared" si="23"/>
        <v>66</v>
      </c>
      <c r="Q34" s="3">
        <f t="shared" si="16"/>
        <v>264970</v>
      </c>
      <c r="R34" s="5">
        <f t="shared" si="24"/>
        <v>71.7</v>
      </c>
      <c r="S34" s="28">
        <f t="shared" si="17"/>
        <v>957739</v>
      </c>
      <c r="T34" s="5">
        <f t="shared" si="25"/>
        <v>90.4</v>
      </c>
    </row>
    <row r="35" spans="2:21" ht="19.5" customHeight="1" x14ac:dyDescent="0.15">
      <c r="B35" s="21" t="s">
        <v>16</v>
      </c>
      <c r="C35" s="4">
        <v>188932</v>
      </c>
      <c r="D35" s="6">
        <f t="shared" si="18"/>
        <v>97.6</v>
      </c>
      <c r="E35" s="4">
        <v>132794</v>
      </c>
      <c r="F35" s="6">
        <f t="shared" si="19"/>
        <v>148.69999999999999</v>
      </c>
      <c r="G35" s="4">
        <v>52171</v>
      </c>
      <c r="H35" s="6">
        <f t="shared" si="7"/>
        <v>99.3</v>
      </c>
      <c r="I35" s="4">
        <v>81857</v>
      </c>
      <c r="J35" s="6">
        <f t="shared" si="20"/>
        <v>117.2</v>
      </c>
      <c r="K35" s="4">
        <v>188756</v>
      </c>
      <c r="L35" s="6">
        <f t="shared" si="21"/>
        <v>96.3</v>
      </c>
      <c r="M35" s="4">
        <v>84967</v>
      </c>
      <c r="N35" s="6">
        <f t="shared" si="22"/>
        <v>107</v>
      </c>
      <c r="O35" s="4">
        <v>180125</v>
      </c>
      <c r="P35" s="6">
        <f t="shared" si="23"/>
        <v>67.3</v>
      </c>
      <c r="Q35" s="3">
        <f t="shared" si="16"/>
        <v>265092</v>
      </c>
      <c r="R35" s="6">
        <f t="shared" si="24"/>
        <v>76.400000000000006</v>
      </c>
      <c r="S35" s="25">
        <f t="shared" si="17"/>
        <v>909602</v>
      </c>
      <c r="T35" s="6">
        <f t="shared" si="25"/>
        <v>95.9</v>
      </c>
    </row>
    <row r="36" spans="2:21" ht="19.5" customHeight="1" x14ac:dyDescent="0.15">
      <c r="B36" s="22" t="s">
        <v>17</v>
      </c>
      <c r="C36" s="1">
        <v>198720</v>
      </c>
      <c r="D36" s="5">
        <f t="shared" si="18"/>
        <v>97.2</v>
      </c>
      <c r="E36" s="1">
        <v>134580</v>
      </c>
      <c r="F36" s="5">
        <f t="shared" si="19"/>
        <v>102.3</v>
      </c>
      <c r="G36" s="1">
        <v>46373</v>
      </c>
      <c r="H36" s="5">
        <f t="shared" si="7"/>
        <v>96.9</v>
      </c>
      <c r="I36" s="1">
        <v>178159</v>
      </c>
      <c r="J36" s="5">
        <f t="shared" si="20"/>
        <v>108.5</v>
      </c>
      <c r="K36" s="1">
        <v>208631</v>
      </c>
      <c r="L36" s="5">
        <f t="shared" si="21"/>
        <v>99.9</v>
      </c>
      <c r="M36" s="1">
        <v>97602</v>
      </c>
      <c r="N36" s="5">
        <f t="shared" si="22"/>
        <v>109.3</v>
      </c>
      <c r="O36" s="1">
        <v>222544</v>
      </c>
      <c r="P36" s="5">
        <f t="shared" si="23"/>
        <v>84.5</v>
      </c>
      <c r="Q36" s="1">
        <f t="shared" si="16"/>
        <v>320146</v>
      </c>
      <c r="R36" s="5">
        <f t="shared" si="24"/>
        <v>90.8</v>
      </c>
      <c r="S36" s="28">
        <f t="shared" si="17"/>
        <v>1086609</v>
      </c>
      <c r="T36" s="5">
        <f t="shared" si="25"/>
        <v>97.9</v>
      </c>
    </row>
    <row r="37" spans="2:21" ht="19.5" customHeight="1" x14ac:dyDescent="0.15">
      <c r="B37" s="17" t="s">
        <v>18</v>
      </c>
      <c r="C37" s="3">
        <v>193360</v>
      </c>
      <c r="D37" s="5">
        <f t="shared" si="18"/>
        <v>97.5</v>
      </c>
      <c r="E37" s="3">
        <v>133921</v>
      </c>
      <c r="F37" s="5">
        <f t="shared" si="19"/>
        <v>111.3</v>
      </c>
      <c r="G37" s="3">
        <v>40492</v>
      </c>
      <c r="H37" s="5">
        <f t="shared" si="7"/>
        <v>99.3</v>
      </c>
      <c r="I37" s="3">
        <v>289924</v>
      </c>
      <c r="J37" s="5">
        <f t="shared" si="20"/>
        <v>99.5</v>
      </c>
      <c r="K37" s="3">
        <v>225477</v>
      </c>
      <c r="L37" s="5">
        <f t="shared" si="21"/>
        <v>99.8</v>
      </c>
      <c r="M37" s="3">
        <v>121735</v>
      </c>
      <c r="N37" s="5">
        <f t="shared" si="22"/>
        <v>106.9</v>
      </c>
      <c r="O37" s="3">
        <v>275309</v>
      </c>
      <c r="P37" s="5">
        <f t="shared" si="23"/>
        <v>98.1</v>
      </c>
      <c r="Q37" s="3">
        <f t="shared" si="16"/>
        <v>397044</v>
      </c>
      <c r="R37" s="5">
        <f t="shared" si="24"/>
        <v>100.6</v>
      </c>
      <c r="S37" s="28">
        <f t="shared" si="17"/>
        <v>1280218</v>
      </c>
      <c r="T37" s="5">
        <f t="shared" si="25"/>
        <v>100.7</v>
      </c>
    </row>
    <row r="38" spans="2:21" ht="19.5" customHeight="1" x14ac:dyDescent="0.15">
      <c r="B38" s="21" t="s">
        <v>19</v>
      </c>
      <c r="C38" s="4">
        <v>209634</v>
      </c>
      <c r="D38" s="6">
        <f t="shared" si="18"/>
        <v>94.8</v>
      </c>
      <c r="E38" s="4">
        <v>136445</v>
      </c>
      <c r="F38" s="6">
        <f t="shared" si="19"/>
        <v>105.4</v>
      </c>
      <c r="G38" s="4">
        <v>34623</v>
      </c>
      <c r="H38" s="6">
        <f t="shared" si="7"/>
        <v>113.3</v>
      </c>
      <c r="I38" s="4">
        <v>449294</v>
      </c>
      <c r="J38" s="6">
        <f t="shared" si="20"/>
        <v>84.2</v>
      </c>
      <c r="K38" s="4">
        <v>217659</v>
      </c>
      <c r="L38" s="6">
        <f t="shared" si="21"/>
        <v>95.3</v>
      </c>
      <c r="M38" s="4">
        <v>151749</v>
      </c>
      <c r="N38" s="6">
        <f t="shared" si="22"/>
        <v>95.3</v>
      </c>
      <c r="O38" s="4">
        <v>247745</v>
      </c>
      <c r="P38" s="6">
        <f t="shared" si="23"/>
        <v>71.8</v>
      </c>
      <c r="Q38" s="3">
        <f t="shared" si="16"/>
        <v>399494</v>
      </c>
      <c r="R38" s="6">
        <f t="shared" si="24"/>
        <v>79.2</v>
      </c>
      <c r="S38" s="25">
        <f t="shared" si="17"/>
        <v>1447149</v>
      </c>
      <c r="T38" s="6">
        <f t="shared" si="25"/>
        <v>87.9</v>
      </c>
    </row>
    <row r="39" spans="2:21" ht="19.5" customHeight="1" x14ac:dyDescent="0.15">
      <c r="B39" s="8" t="s">
        <v>33</v>
      </c>
      <c r="C39" s="1">
        <v>186700</v>
      </c>
      <c r="D39" s="5">
        <f t="shared" si="18"/>
        <v>98.6</v>
      </c>
      <c r="E39" s="3">
        <v>140587</v>
      </c>
      <c r="F39" s="5">
        <f t="shared" si="19"/>
        <v>103.5</v>
      </c>
      <c r="G39" s="3">
        <v>28625</v>
      </c>
      <c r="H39" s="5">
        <f t="shared" si="7"/>
        <v>99.4</v>
      </c>
      <c r="I39" s="3">
        <v>488812</v>
      </c>
      <c r="J39" s="5">
        <f t="shared" si="20"/>
        <v>89.3</v>
      </c>
      <c r="K39" s="3">
        <v>197402</v>
      </c>
      <c r="L39" s="5">
        <f t="shared" si="21"/>
        <v>103.1</v>
      </c>
      <c r="M39" s="3">
        <v>144160</v>
      </c>
      <c r="N39" s="5">
        <f t="shared" si="22"/>
        <v>89.9</v>
      </c>
      <c r="O39" s="3">
        <v>326624</v>
      </c>
      <c r="P39" s="5">
        <f t="shared" si="23"/>
        <v>97.9</v>
      </c>
      <c r="Q39" s="1">
        <f t="shared" si="16"/>
        <v>470784</v>
      </c>
      <c r="R39" s="5">
        <f t="shared" si="24"/>
        <v>95.3</v>
      </c>
      <c r="S39" s="3">
        <f t="shared" si="17"/>
        <v>1512910</v>
      </c>
      <c r="T39" s="5">
        <f t="shared" si="25"/>
        <v>95.3</v>
      </c>
    </row>
    <row r="40" spans="2:21" ht="19.5" customHeight="1" x14ac:dyDescent="0.15">
      <c r="B40" s="17" t="s">
        <v>20</v>
      </c>
      <c r="C40" s="3">
        <v>179415</v>
      </c>
      <c r="D40" s="5">
        <f t="shared" si="18"/>
        <v>99.8</v>
      </c>
      <c r="E40" s="3">
        <v>128259</v>
      </c>
      <c r="F40" s="5">
        <f t="shared" si="19"/>
        <v>109.8</v>
      </c>
      <c r="G40" s="3">
        <v>30037</v>
      </c>
      <c r="H40" s="5">
        <f t="shared" si="7"/>
        <v>86.1</v>
      </c>
      <c r="I40" s="3">
        <v>494705</v>
      </c>
      <c r="J40" s="5">
        <f t="shared" si="20"/>
        <v>107.1</v>
      </c>
      <c r="K40" s="3">
        <v>185992</v>
      </c>
      <c r="L40" s="5">
        <f t="shared" si="21"/>
        <v>93.8</v>
      </c>
      <c r="M40" s="3">
        <v>149980</v>
      </c>
      <c r="N40" s="5">
        <f t="shared" si="22"/>
        <v>102.3</v>
      </c>
      <c r="O40" s="3">
        <v>309092</v>
      </c>
      <c r="P40" s="5">
        <f t="shared" si="23"/>
        <v>129.80000000000001</v>
      </c>
      <c r="Q40" s="3">
        <f t="shared" si="16"/>
        <v>459072</v>
      </c>
      <c r="R40" s="5">
        <f t="shared" si="24"/>
        <v>119.3</v>
      </c>
      <c r="S40" s="28">
        <f t="shared" si="17"/>
        <v>1477480</v>
      </c>
      <c r="T40" s="5">
        <f t="shared" si="25"/>
        <v>107.3</v>
      </c>
    </row>
    <row r="41" spans="2:21" ht="19.5" customHeight="1" x14ac:dyDescent="0.15">
      <c r="B41" s="21" t="s">
        <v>21</v>
      </c>
      <c r="C41" s="4">
        <v>206079</v>
      </c>
      <c r="D41" s="6">
        <f t="shared" si="18"/>
        <v>103.6</v>
      </c>
      <c r="E41" s="4">
        <v>102990</v>
      </c>
      <c r="F41" s="6">
        <f t="shared" si="19"/>
        <v>78.2</v>
      </c>
      <c r="G41" s="4">
        <v>44516</v>
      </c>
      <c r="H41" s="6">
        <f t="shared" si="7"/>
        <v>107.3</v>
      </c>
      <c r="I41" s="4">
        <v>417327</v>
      </c>
      <c r="J41" s="6">
        <f t="shared" si="20"/>
        <v>106</v>
      </c>
      <c r="K41" s="4">
        <v>184745</v>
      </c>
      <c r="L41" s="6">
        <f t="shared" si="21"/>
        <v>93.1</v>
      </c>
      <c r="M41" s="4">
        <v>135139</v>
      </c>
      <c r="N41" s="6">
        <f t="shared" si="22"/>
        <v>91.8</v>
      </c>
      <c r="O41" s="4">
        <v>283489</v>
      </c>
      <c r="P41" s="6">
        <f t="shared" si="23"/>
        <v>111</v>
      </c>
      <c r="Q41" s="3">
        <f t="shared" si="16"/>
        <v>418628</v>
      </c>
      <c r="R41" s="6">
        <f t="shared" si="24"/>
        <v>104</v>
      </c>
      <c r="S41" s="3">
        <f t="shared" si="17"/>
        <v>1374285</v>
      </c>
      <c r="T41" s="6">
        <f t="shared" si="25"/>
        <v>100.5</v>
      </c>
    </row>
    <row r="42" spans="2:21" ht="19.5" customHeight="1" x14ac:dyDescent="0.15">
      <c r="B42" s="18" t="s">
        <v>34</v>
      </c>
      <c r="C42" s="19">
        <f>SUM(C30:C41)</f>
        <v>2377279</v>
      </c>
      <c r="D42" s="20">
        <f t="shared" si="18"/>
        <v>99.9</v>
      </c>
      <c r="E42" s="19">
        <f>SUM(E30:E41)</f>
        <v>1464358</v>
      </c>
      <c r="F42" s="20">
        <f t="shared" si="19"/>
        <v>100.3</v>
      </c>
      <c r="G42" s="19">
        <f>SUM(G30:G41)</f>
        <v>506885</v>
      </c>
      <c r="H42" s="20">
        <f t="shared" si="7"/>
        <v>104.1</v>
      </c>
      <c r="I42" s="19">
        <f>SUM(I30:I41)</f>
        <v>2997614</v>
      </c>
      <c r="J42" s="20">
        <f t="shared" si="20"/>
        <v>100.3</v>
      </c>
      <c r="K42" s="19">
        <f>SUM(K30:K41)</f>
        <v>2320810</v>
      </c>
      <c r="L42" s="20">
        <f t="shared" si="21"/>
        <v>99.5</v>
      </c>
      <c r="M42" s="19">
        <f>SUM(M30:M41)</f>
        <v>1291997</v>
      </c>
      <c r="N42" s="20">
        <f t="shared" si="22"/>
        <v>99.7</v>
      </c>
      <c r="O42" s="19">
        <f>SUM(O30:O41)</f>
        <v>2743966</v>
      </c>
      <c r="P42" s="20">
        <f t="shared" si="23"/>
        <v>85.1</v>
      </c>
      <c r="Q42" s="19">
        <f>SUM(Q30:Q41)</f>
        <v>4035963</v>
      </c>
      <c r="R42" s="20">
        <f t="shared" si="24"/>
        <v>89.3</v>
      </c>
      <c r="S42" s="19">
        <f>SUM(S30:S41)</f>
        <v>13702909</v>
      </c>
      <c r="T42" s="20">
        <f t="shared" si="25"/>
        <v>96.7</v>
      </c>
    </row>
    <row r="43" spans="2:21" ht="19.5" customHeight="1" x14ac:dyDescent="0.15">
      <c r="B43" s="23" t="s">
        <v>35</v>
      </c>
      <c r="C43" s="1">
        <v>171614</v>
      </c>
      <c r="D43" s="2">
        <f t="shared" si="18"/>
        <v>93.4</v>
      </c>
      <c r="E43" s="1">
        <v>0</v>
      </c>
      <c r="F43" s="2">
        <f t="shared" si="19"/>
        <v>0</v>
      </c>
      <c r="G43" s="1">
        <v>35184</v>
      </c>
      <c r="H43" s="2">
        <f t="shared" si="7"/>
        <v>91</v>
      </c>
      <c r="I43" s="1">
        <v>191113</v>
      </c>
      <c r="J43" s="2">
        <f t="shared" si="20"/>
        <v>80.8</v>
      </c>
      <c r="K43" s="1">
        <v>160146</v>
      </c>
      <c r="L43" s="2">
        <f t="shared" si="21"/>
        <v>98.5</v>
      </c>
      <c r="M43" s="1">
        <v>78044</v>
      </c>
      <c r="N43" s="2">
        <f t="shared" si="22"/>
        <v>87.3</v>
      </c>
      <c r="O43" s="1">
        <v>205841</v>
      </c>
      <c r="P43" s="2">
        <f t="shared" si="23"/>
        <v>98.4</v>
      </c>
      <c r="Q43" s="1">
        <f>SUM(M43,O43)</f>
        <v>283885</v>
      </c>
      <c r="R43" s="2">
        <f t="shared" si="24"/>
        <v>95.1</v>
      </c>
      <c r="S43" s="29">
        <f>SUM(C43,E43,G43,I43,K43,M43,O43)</f>
        <v>841942</v>
      </c>
      <c r="T43" s="2">
        <f t="shared" si="25"/>
        <v>79.7</v>
      </c>
      <c r="U43" s="9">
        <v>2014</v>
      </c>
    </row>
    <row r="44" spans="2:21" ht="19.5" customHeight="1" x14ac:dyDescent="0.15">
      <c r="B44" s="8" t="s">
        <v>36</v>
      </c>
      <c r="C44" s="3">
        <v>192662</v>
      </c>
      <c r="D44" s="5">
        <f t="shared" si="18"/>
        <v>97.2</v>
      </c>
      <c r="E44" s="3">
        <v>0</v>
      </c>
      <c r="F44" s="5">
        <f t="shared" si="19"/>
        <v>0</v>
      </c>
      <c r="G44" s="3">
        <v>42183</v>
      </c>
      <c r="H44" s="5">
        <f t="shared" si="7"/>
        <v>103.8</v>
      </c>
      <c r="I44" s="3">
        <v>103955</v>
      </c>
      <c r="J44" s="5">
        <f t="shared" si="20"/>
        <v>60.7</v>
      </c>
      <c r="K44" s="3">
        <v>174924</v>
      </c>
      <c r="L44" s="5">
        <f t="shared" si="21"/>
        <v>95.6</v>
      </c>
      <c r="M44" s="3">
        <v>75151</v>
      </c>
      <c r="N44" s="5">
        <f>ROUND(M44/M31*100,1)</f>
        <v>88.7</v>
      </c>
      <c r="O44" s="3">
        <v>150378</v>
      </c>
      <c r="P44" s="5">
        <f>ROUND(O44/O31*100,1)</f>
        <v>97.7</v>
      </c>
      <c r="Q44" s="3">
        <f t="shared" ref="Q44:Q54" si="26">SUM(M44,O44)</f>
        <v>225529</v>
      </c>
      <c r="R44" s="5">
        <f>ROUND(Q44/Q31*100,1)</f>
        <v>94.5</v>
      </c>
      <c r="S44" s="28">
        <f t="shared" ref="S44:S54" si="27">SUM(C44,E44,G44,I44,K44,M44,O44)</f>
        <v>739253</v>
      </c>
      <c r="T44" s="5">
        <f>ROUND(S44/S31*100,1)</f>
        <v>83.3</v>
      </c>
    </row>
    <row r="45" spans="2:21" ht="19.5" customHeight="1" x14ac:dyDescent="0.15">
      <c r="B45" s="24" t="s">
        <v>37</v>
      </c>
      <c r="C45" s="4">
        <v>185099</v>
      </c>
      <c r="D45" s="6">
        <f t="shared" si="18"/>
        <v>97.6</v>
      </c>
      <c r="E45" s="4">
        <v>2855</v>
      </c>
      <c r="F45" s="6">
        <f t="shared" si="19"/>
        <v>3.2</v>
      </c>
      <c r="G45" s="4">
        <v>43542</v>
      </c>
      <c r="H45" s="6">
        <f t="shared" si="7"/>
        <v>91.2</v>
      </c>
      <c r="I45" s="4">
        <v>52376</v>
      </c>
      <c r="J45" s="6">
        <f t="shared" si="20"/>
        <v>99.1</v>
      </c>
      <c r="K45" s="4">
        <v>176022</v>
      </c>
      <c r="L45" s="6">
        <f t="shared" si="21"/>
        <v>98.2</v>
      </c>
      <c r="M45" s="4">
        <v>67958</v>
      </c>
      <c r="N45" s="6">
        <f>ROUND(M45/M32*100,1)</f>
        <v>102.8</v>
      </c>
      <c r="O45" s="4">
        <v>164527</v>
      </c>
      <c r="P45" s="6">
        <f>ROUND(O45/O32*100,1)</f>
        <v>120.1</v>
      </c>
      <c r="Q45" s="3">
        <f t="shared" si="26"/>
        <v>232485</v>
      </c>
      <c r="R45" s="6">
        <f>ROUND(Q45/Q32*100,1)</f>
        <v>114.5</v>
      </c>
      <c r="S45" s="28">
        <f t="shared" si="27"/>
        <v>692379</v>
      </c>
      <c r="T45" s="6">
        <f>ROUND(S45/S32*100,1)</f>
        <v>91</v>
      </c>
    </row>
    <row r="46" spans="2:21" ht="19.5" customHeight="1" x14ac:dyDescent="0.15">
      <c r="B46" s="22" t="s">
        <v>14</v>
      </c>
      <c r="C46" s="1">
        <v>202355</v>
      </c>
      <c r="D46" s="5">
        <f t="shared" si="18"/>
        <v>95.8</v>
      </c>
      <c r="E46" s="1">
        <v>50325</v>
      </c>
      <c r="F46" s="5">
        <f t="shared" si="19"/>
        <v>36.1</v>
      </c>
      <c r="G46" s="1">
        <v>46975</v>
      </c>
      <c r="H46" s="5">
        <f t="shared" si="7"/>
        <v>91.6</v>
      </c>
      <c r="I46" s="1">
        <v>38033</v>
      </c>
      <c r="J46" s="5">
        <f t="shared" si="20"/>
        <v>68</v>
      </c>
      <c r="K46" s="1">
        <v>186119</v>
      </c>
      <c r="L46" s="5">
        <f t="shared" si="21"/>
        <v>96.3</v>
      </c>
      <c r="M46" s="1">
        <v>63257</v>
      </c>
      <c r="N46" s="5">
        <f>ROUND(M46/M33*100,1)</f>
        <v>73.099999999999994</v>
      </c>
      <c r="O46" s="1">
        <v>241670</v>
      </c>
      <c r="P46" s="5">
        <f>ROUND(O46/O33*100,1)</f>
        <v>112.9</v>
      </c>
      <c r="Q46" s="1">
        <f t="shared" si="26"/>
        <v>304927</v>
      </c>
      <c r="R46" s="5">
        <f>ROUND(Q46/Q33*100,1)</f>
        <v>101.5</v>
      </c>
      <c r="S46" s="29">
        <f t="shared" si="27"/>
        <v>828734</v>
      </c>
      <c r="T46" s="5">
        <f>ROUND(S46/S33*100,1)</f>
        <v>87.1</v>
      </c>
    </row>
    <row r="47" spans="2:21" ht="19.5" customHeight="1" x14ac:dyDescent="0.15">
      <c r="B47" s="17" t="s">
        <v>15</v>
      </c>
      <c r="C47" s="3">
        <v>217692</v>
      </c>
      <c r="D47" s="5">
        <f t="shared" si="18"/>
        <v>94</v>
      </c>
      <c r="E47" s="3">
        <v>56982</v>
      </c>
      <c r="F47" s="5">
        <f t="shared" si="19"/>
        <v>42.4</v>
      </c>
      <c r="G47" s="3">
        <v>51491</v>
      </c>
      <c r="H47" s="5">
        <f t="shared" si="7"/>
        <v>99.6</v>
      </c>
      <c r="I47" s="3">
        <v>44087</v>
      </c>
      <c r="J47" s="5">
        <f t="shared" si="20"/>
        <v>54.4</v>
      </c>
      <c r="K47" s="3">
        <v>172720</v>
      </c>
      <c r="L47" s="5">
        <f t="shared" si="21"/>
        <v>88.9</v>
      </c>
      <c r="M47" s="3">
        <v>70223</v>
      </c>
      <c r="N47" s="5">
        <f t="shared" ref="N47:N71" si="28">ROUND(M47/M34*100,1)</f>
        <v>87.9</v>
      </c>
      <c r="O47" s="3">
        <v>142822</v>
      </c>
      <c r="P47" s="5">
        <f t="shared" ref="P47:P71" si="29">ROUND(O47/O34*100,1)</f>
        <v>77.2</v>
      </c>
      <c r="Q47" s="3">
        <f t="shared" si="26"/>
        <v>213045</v>
      </c>
      <c r="R47" s="5">
        <f t="shared" ref="R47:R71" si="30">ROUND(Q47/Q34*100,1)</f>
        <v>80.400000000000006</v>
      </c>
      <c r="S47" s="28">
        <f t="shared" si="27"/>
        <v>756017</v>
      </c>
      <c r="T47" s="5">
        <f t="shared" ref="T47:T68" si="31">ROUND(S47/S34*100,1)</f>
        <v>78.900000000000006</v>
      </c>
    </row>
    <row r="48" spans="2:21" ht="19.5" customHeight="1" x14ac:dyDescent="0.15">
      <c r="B48" s="21" t="s">
        <v>16</v>
      </c>
      <c r="C48" s="4">
        <v>186313</v>
      </c>
      <c r="D48" s="6">
        <f t="shared" si="18"/>
        <v>98.6</v>
      </c>
      <c r="E48" s="4">
        <v>65210</v>
      </c>
      <c r="F48" s="6">
        <f t="shared" si="19"/>
        <v>49.1</v>
      </c>
      <c r="G48" s="4">
        <v>46520</v>
      </c>
      <c r="H48" s="6">
        <f t="shared" si="7"/>
        <v>89.2</v>
      </c>
      <c r="I48" s="4">
        <v>87445</v>
      </c>
      <c r="J48" s="6">
        <f t="shared" si="20"/>
        <v>106.8</v>
      </c>
      <c r="K48" s="4">
        <v>195087</v>
      </c>
      <c r="L48" s="6">
        <f t="shared" si="21"/>
        <v>103.4</v>
      </c>
      <c r="M48" s="4">
        <v>84321</v>
      </c>
      <c r="N48" s="6">
        <f t="shared" si="28"/>
        <v>99.2</v>
      </c>
      <c r="O48" s="4">
        <v>162821</v>
      </c>
      <c r="P48" s="6">
        <f t="shared" si="29"/>
        <v>90.4</v>
      </c>
      <c r="Q48" s="3">
        <f t="shared" si="26"/>
        <v>247142</v>
      </c>
      <c r="R48" s="6">
        <f t="shared" si="30"/>
        <v>93.2</v>
      </c>
      <c r="S48" s="25">
        <f t="shared" si="27"/>
        <v>827717</v>
      </c>
      <c r="T48" s="6">
        <f t="shared" si="31"/>
        <v>91</v>
      </c>
    </row>
    <row r="49" spans="2:21" ht="19.5" customHeight="1" x14ac:dyDescent="0.15">
      <c r="B49" s="22" t="s">
        <v>38</v>
      </c>
      <c r="C49" s="1">
        <v>186015</v>
      </c>
      <c r="D49" s="5">
        <f t="shared" si="18"/>
        <v>93.6</v>
      </c>
      <c r="E49" s="1">
        <v>75627</v>
      </c>
      <c r="F49" s="5">
        <f t="shared" si="19"/>
        <v>56.2</v>
      </c>
      <c r="G49" s="1">
        <v>51541</v>
      </c>
      <c r="H49" s="5">
        <f t="shared" si="7"/>
        <v>111.1</v>
      </c>
      <c r="I49" s="1">
        <v>170713</v>
      </c>
      <c r="J49" s="5">
        <f t="shared" si="20"/>
        <v>95.8</v>
      </c>
      <c r="K49" s="1">
        <v>193515</v>
      </c>
      <c r="L49" s="5">
        <f t="shared" si="21"/>
        <v>92.8</v>
      </c>
      <c r="M49" s="1">
        <v>86172</v>
      </c>
      <c r="N49" s="5">
        <f t="shared" si="28"/>
        <v>88.3</v>
      </c>
      <c r="O49" s="1">
        <v>288590</v>
      </c>
      <c r="P49" s="5">
        <f t="shared" si="29"/>
        <v>129.69999999999999</v>
      </c>
      <c r="Q49" s="1">
        <f t="shared" si="26"/>
        <v>374762</v>
      </c>
      <c r="R49" s="5">
        <f t="shared" si="30"/>
        <v>117.1</v>
      </c>
      <c r="S49" s="28">
        <f t="shared" si="27"/>
        <v>1052173</v>
      </c>
      <c r="T49" s="5">
        <f t="shared" si="31"/>
        <v>96.8</v>
      </c>
    </row>
    <row r="50" spans="2:21" ht="19.5" customHeight="1" x14ac:dyDescent="0.15">
      <c r="B50" s="17" t="s">
        <v>39</v>
      </c>
      <c r="C50" s="3">
        <v>178116</v>
      </c>
      <c r="D50" s="5">
        <f t="shared" si="18"/>
        <v>92.1</v>
      </c>
      <c r="E50" s="3">
        <v>134625</v>
      </c>
      <c r="F50" s="5">
        <f t="shared" si="19"/>
        <v>100.5</v>
      </c>
      <c r="G50" s="3">
        <v>42540</v>
      </c>
      <c r="H50" s="5">
        <f t="shared" si="7"/>
        <v>105.1</v>
      </c>
      <c r="I50" s="3">
        <v>256804</v>
      </c>
      <c r="J50" s="5">
        <f t="shared" si="20"/>
        <v>88.6</v>
      </c>
      <c r="K50" s="3">
        <v>196049</v>
      </c>
      <c r="L50" s="5">
        <f t="shared" si="21"/>
        <v>86.9</v>
      </c>
      <c r="M50" s="3">
        <v>101101</v>
      </c>
      <c r="N50" s="5">
        <f t="shared" si="28"/>
        <v>83.1</v>
      </c>
      <c r="O50" s="3">
        <v>231008</v>
      </c>
      <c r="P50" s="5">
        <f t="shared" si="29"/>
        <v>83.9</v>
      </c>
      <c r="Q50" s="3">
        <f t="shared" si="26"/>
        <v>332109</v>
      </c>
      <c r="R50" s="5">
        <f t="shared" si="30"/>
        <v>83.6</v>
      </c>
      <c r="S50" s="28">
        <f t="shared" si="27"/>
        <v>1140243</v>
      </c>
      <c r="T50" s="5">
        <f t="shared" si="31"/>
        <v>89.1</v>
      </c>
    </row>
    <row r="51" spans="2:21" ht="19.5" customHeight="1" x14ac:dyDescent="0.15">
      <c r="B51" s="21" t="s">
        <v>40</v>
      </c>
      <c r="C51" s="4">
        <v>208274</v>
      </c>
      <c r="D51" s="6">
        <f t="shared" si="18"/>
        <v>99.4</v>
      </c>
      <c r="E51" s="4">
        <v>126778</v>
      </c>
      <c r="F51" s="6">
        <f t="shared" si="19"/>
        <v>92.9</v>
      </c>
      <c r="G51" s="4">
        <v>33035</v>
      </c>
      <c r="H51" s="6">
        <f t="shared" si="7"/>
        <v>95.4</v>
      </c>
      <c r="I51" s="4">
        <v>459773</v>
      </c>
      <c r="J51" s="6">
        <f t="shared" si="20"/>
        <v>102.3</v>
      </c>
      <c r="K51" s="4">
        <v>198417</v>
      </c>
      <c r="L51" s="6">
        <f t="shared" si="21"/>
        <v>91.2</v>
      </c>
      <c r="M51" s="4">
        <v>142463</v>
      </c>
      <c r="N51" s="6">
        <f t="shared" si="28"/>
        <v>93.9</v>
      </c>
      <c r="O51" s="4">
        <v>291595</v>
      </c>
      <c r="P51" s="6">
        <f t="shared" si="29"/>
        <v>117.7</v>
      </c>
      <c r="Q51" s="3">
        <f t="shared" si="26"/>
        <v>434058</v>
      </c>
      <c r="R51" s="6">
        <f t="shared" si="30"/>
        <v>108.7</v>
      </c>
      <c r="S51" s="25">
        <f t="shared" si="27"/>
        <v>1460335</v>
      </c>
      <c r="T51" s="6">
        <f t="shared" si="31"/>
        <v>100.9</v>
      </c>
    </row>
    <row r="52" spans="2:21" ht="19.5" customHeight="1" x14ac:dyDescent="0.15">
      <c r="B52" s="8" t="s">
        <v>43</v>
      </c>
      <c r="C52" s="1">
        <v>173437</v>
      </c>
      <c r="D52" s="5">
        <f t="shared" si="18"/>
        <v>92.9</v>
      </c>
      <c r="E52" s="1">
        <v>146404</v>
      </c>
      <c r="F52" s="5">
        <f t="shared" si="19"/>
        <v>104.1</v>
      </c>
      <c r="G52" s="1">
        <v>28933</v>
      </c>
      <c r="H52" s="5">
        <f t="shared" si="7"/>
        <v>101.1</v>
      </c>
      <c r="I52" s="1">
        <v>456925</v>
      </c>
      <c r="J52" s="5">
        <f t="shared" si="20"/>
        <v>93.5</v>
      </c>
      <c r="K52" s="1">
        <v>168288</v>
      </c>
      <c r="L52" s="5">
        <f t="shared" si="21"/>
        <v>85.3</v>
      </c>
      <c r="M52" s="1">
        <v>128228</v>
      </c>
      <c r="N52" s="5">
        <f t="shared" si="28"/>
        <v>88.9</v>
      </c>
      <c r="O52" s="1">
        <v>282063</v>
      </c>
      <c r="P52" s="5">
        <f t="shared" si="29"/>
        <v>86.4</v>
      </c>
      <c r="Q52" s="1">
        <f t="shared" si="26"/>
        <v>410291</v>
      </c>
      <c r="R52" s="5">
        <f t="shared" si="30"/>
        <v>87.2</v>
      </c>
      <c r="S52" s="3">
        <f t="shared" si="27"/>
        <v>1384278</v>
      </c>
      <c r="T52" s="5">
        <f t="shared" si="31"/>
        <v>91.5</v>
      </c>
    </row>
    <row r="53" spans="2:21" ht="19.5" customHeight="1" x14ac:dyDescent="0.15">
      <c r="B53" s="17" t="s">
        <v>41</v>
      </c>
      <c r="C53" s="3">
        <v>166398</v>
      </c>
      <c r="D53" s="5">
        <f t="shared" si="18"/>
        <v>92.7</v>
      </c>
      <c r="E53" s="3">
        <v>106706</v>
      </c>
      <c r="F53" s="5">
        <f t="shared" si="19"/>
        <v>83.2</v>
      </c>
      <c r="G53" s="3">
        <v>34055</v>
      </c>
      <c r="H53" s="5">
        <f t="shared" si="7"/>
        <v>113.4</v>
      </c>
      <c r="I53" s="3">
        <v>443490</v>
      </c>
      <c r="J53" s="5">
        <f t="shared" si="20"/>
        <v>89.6</v>
      </c>
      <c r="K53" s="3">
        <v>164588</v>
      </c>
      <c r="L53" s="5">
        <f t="shared" si="21"/>
        <v>88.5</v>
      </c>
      <c r="M53" s="3">
        <v>132707</v>
      </c>
      <c r="N53" s="5">
        <f t="shared" si="28"/>
        <v>88.5</v>
      </c>
      <c r="O53" s="3">
        <v>243918</v>
      </c>
      <c r="P53" s="5">
        <f t="shared" si="29"/>
        <v>78.900000000000006</v>
      </c>
      <c r="Q53" s="3">
        <f t="shared" si="26"/>
        <v>376625</v>
      </c>
      <c r="R53" s="5">
        <f t="shared" si="30"/>
        <v>82</v>
      </c>
      <c r="S53" s="28">
        <f t="shared" si="27"/>
        <v>1291862</v>
      </c>
      <c r="T53" s="5">
        <f t="shared" si="31"/>
        <v>87.4</v>
      </c>
    </row>
    <row r="54" spans="2:21" ht="19.5" customHeight="1" x14ac:dyDescent="0.15">
      <c r="B54" s="21" t="s">
        <v>42</v>
      </c>
      <c r="C54" s="4">
        <v>179315</v>
      </c>
      <c r="D54" s="6">
        <f t="shared" si="18"/>
        <v>87</v>
      </c>
      <c r="E54" s="4">
        <v>118774</v>
      </c>
      <c r="F54" s="6">
        <f t="shared" si="19"/>
        <v>115.3</v>
      </c>
      <c r="G54" s="4">
        <v>42681</v>
      </c>
      <c r="H54" s="6">
        <f t="shared" si="7"/>
        <v>95.9</v>
      </c>
      <c r="I54" s="4">
        <v>329998</v>
      </c>
      <c r="J54" s="6">
        <f t="shared" si="20"/>
        <v>79.099999999999994</v>
      </c>
      <c r="K54" s="4">
        <v>156476</v>
      </c>
      <c r="L54" s="6">
        <f t="shared" si="21"/>
        <v>84.7</v>
      </c>
      <c r="M54" s="4">
        <v>109877</v>
      </c>
      <c r="N54" s="6">
        <f t="shared" si="28"/>
        <v>81.3</v>
      </c>
      <c r="O54" s="4">
        <v>265493</v>
      </c>
      <c r="P54" s="6">
        <f t="shared" si="29"/>
        <v>93.7</v>
      </c>
      <c r="Q54" s="3">
        <f t="shared" si="26"/>
        <v>375370</v>
      </c>
      <c r="R54" s="6">
        <f t="shared" si="30"/>
        <v>89.7</v>
      </c>
      <c r="S54" s="3">
        <f t="shared" si="27"/>
        <v>1202614</v>
      </c>
      <c r="T54" s="6">
        <f t="shared" si="31"/>
        <v>87.5</v>
      </c>
    </row>
    <row r="55" spans="2:21" ht="19.5" customHeight="1" x14ac:dyDescent="0.15">
      <c r="B55" s="18" t="s">
        <v>44</v>
      </c>
      <c r="C55" s="19">
        <f>SUM(C43:C54)</f>
        <v>2247290</v>
      </c>
      <c r="D55" s="20">
        <f t="shared" si="18"/>
        <v>94.5</v>
      </c>
      <c r="E55" s="19">
        <f>SUM(E43:E54)</f>
        <v>884286</v>
      </c>
      <c r="F55" s="20">
        <f t="shared" si="19"/>
        <v>60.4</v>
      </c>
      <c r="G55" s="19">
        <f>SUM(G43:G54)</f>
        <v>498680</v>
      </c>
      <c r="H55" s="20">
        <f t="shared" si="7"/>
        <v>98.4</v>
      </c>
      <c r="I55" s="19">
        <f>SUM(I43:I54)</f>
        <v>2634712</v>
      </c>
      <c r="J55" s="20">
        <f t="shared" si="20"/>
        <v>87.9</v>
      </c>
      <c r="K55" s="19">
        <f>SUM(K43:K54)</f>
        <v>2142351</v>
      </c>
      <c r="L55" s="20">
        <f t="shared" si="21"/>
        <v>92.3</v>
      </c>
      <c r="M55" s="19">
        <f>SUM(M43:M54)</f>
        <v>1139502</v>
      </c>
      <c r="N55" s="20">
        <f t="shared" si="28"/>
        <v>88.2</v>
      </c>
      <c r="O55" s="19">
        <f>SUM(O43:O54)</f>
        <v>2670726</v>
      </c>
      <c r="P55" s="20">
        <f t="shared" si="29"/>
        <v>97.3</v>
      </c>
      <c r="Q55" s="19">
        <f>SUM(Q43:Q54)</f>
        <v>3810228</v>
      </c>
      <c r="R55" s="20">
        <f t="shared" si="30"/>
        <v>94.4</v>
      </c>
      <c r="S55" s="19">
        <f>SUM(S43:S54)</f>
        <v>12217547</v>
      </c>
      <c r="T55" s="20">
        <f t="shared" si="31"/>
        <v>89.2</v>
      </c>
    </row>
    <row r="56" spans="2:21" ht="19.5" customHeight="1" x14ac:dyDescent="0.15">
      <c r="B56" s="8" t="s">
        <v>45</v>
      </c>
      <c r="C56" s="1">
        <v>178329</v>
      </c>
      <c r="D56" s="2">
        <f t="shared" si="18"/>
        <v>103.9</v>
      </c>
      <c r="E56" s="1">
        <v>124497</v>
      </c>
      <c r="F56" s="26" t="s">
        <v>58</v>
      </c>
      <c r="G56" s="1">
        <v>37072</v>
      </c>
      <c r="H56" s="2">
        <f t="shared" si="7"/>
        <v>105.4</v>
      </c>
      <c r="I56" s="1">
        <v>220138</v>
      </c>
      <c r="J56" s="2">
        <f t="shared" si="20"/>
        <v>115.2</v>
      </c>
      <c r="K56" s="1">
        <v>157456</v>
      </c>
      <c r="L56" s="2">
        <f t="shared" si="21"/>
        <v>98.3</v>
      </c>
      <c r="M56" s="1">
        <v>83671</v>
      </c>
      <c r="N56" s="2">
        <f t="shared" si="28"/>
        <v>107.2</v>
      </c>
      <c r="O56" s="1">
        <v>207164</v>
      </c>
      <c r="P56" s="2">
        <f t="shared" si="29"/>
        <v>100.6</v>
      </c>
      <c r="Q56" s="3">
        <f>M56+O56</f>
        <v>290835</v>
      </c>
      <c r="R56" s="2">
        <f t="shared" si="30"/>
        <v>102.4</v>
      </c>
      <c r="S56" s="3">
        <f>C56+E56+G56+I56+K56+M56+O56</f>
        <v>1008327</v>
      </c>
      <c r="T56" s="2">
        <f t="shared" si="31"/>
        <v>119.8</v>
      </c>
      <c r="U56" s="9">
        <v>2015</v>
      </c>
    </row>
    <row r="57" spans="2:21" ht="19.5" customHeight="1" x14ac:dyDescent="0.15">
      <c r="B57" s="17" t="s">
        <v>36</v>
      </c>
      <c r="C57" s="3">
        <v>188106</v>
      </c>
      <c r="D57" s="5">
        <f t="shared" si="18"/>
        <v>97.6</v>
      </c>
      <c r="E57" s="3">
        <v>124723</v>
      </c>
      <c r="F57" s="30" t="s">
        <v>54</v>
      </c>
      <c r="G57" s="3">
        <v>39486</v>
      </c>
      <c r="H57" s="5">
        <f t="shared" si="7"/>
        <v>93.6</v>
      </c>
      <c r="I57" s="3">
        <v>113394</v>
      </c>
      <c r="J57" s="5">
        <f t="shared" si="20"/>
        <v>109.1</v>
      </c>
      <c r="K57" s="3">
        <v>168157</v>
      </c>
      <c r="L57" s="5">
        <f t="shared" si="21"/>
        <v>96.1</v>
      </c>
      <c r="M57" s="3">
        <v>68994</v>
      </c>
      <c r="N57" s="5">
        <f t="shared" si="28"/>
        <v>91.8</v>
      </c>
      <c r="O57" s="3">
        <v>182087</v>
      </c>
      <c r="P57" s="5">
        <f t="shared" si="29"/>
        <v>121.1</v>
      </c>
      <c r="Q57" s="3">
        <f>M57+O57</f>
        <v>251081</v>
      </c>
      <c r="R57" s="5">
        <f t="shared" si="30"/>
        <v>111.3</v>
      </c>
      <c r="S57" s="3">
        <f>C57+E57+G57+I57+K57+M57+O57</f>
        <v>884947</v>
      </c>
      <c r="T57" s="5">
        <f t="shared" si="31"/>
        <v>119.7</v>
      </c>
    </row>
    <row r="58" spans="2:21" ht="20.25" customHeight="1" x14ac:dyDescent="0.15">
      <c r="B58" s="21" t="s">
        <v>37</v>
      </c>
      <c r="C58" s="4">
        <v>177420</v>
      </c>
      <c r="D58" s="6">
        <f t="shared" si="18"/>
        <v>95.9</v>
      </c>
      <c r="E58" s="4">
        <v>136110</v>
      </c>
      <c r="F58" s="6">
        <f t="shared" si="19"/>
        <v>4767.3999999999996</v>
      </c>
      <c r="G58" s="4">
        <v>48477</v>
      </c>
      <c r="H58" s="6">
        <f t="shared" si="7"/>
        <v>111.3</v>
      </c>
      <c r="I58" s="4">
        <v>53321</v>
      </c>
      <c r="J58" s="6">
        <f t="shared" si="20"/>
        <v>101.8</v>
      </c>
      <c r="K58" s="4">
        <v>165713</v>
      </c>
      <c r="L58" s="6">
        <f t="shared" si="21"/>
        <v>94.1</v>
      </c>
      <c r="M58" s="4">
        <v>63230</v>
      </c>
      <c r="N58" s="6">
        <f t="shared" si="28"/>
        <v>93</v>
      </c>
      <c r="O58" s="4">
        <v>135151</v>
      </c>
      <c r="P58" s="6">
        <f t="shared" si="29"/>
        <v>82.1</v>
      </c>
      <c r="Q58" s="4">
        <f>M58+O58</f>
        <v>198381</v>
      </c>
      <c r="R58" s="6">
        <f t="shared" si="30"/>
        <v>85.3</v>
      </c>
      <c r="S58" s="25">
        <f>C58+E58+G58+I58+K58+M58+O58</f>
        <v>779422</v>
      </c>
      <c r="T58" s="6">
        <f t="shared" si="31"/>
        <v>112.6</v>
      </c>
    </row>
    <row r="59" spans="2:21" ht="19.5" customHeight="1" x14ac:dyDescent="0.15">
      <c r="B59" s="22" t="s">
        <v>14</v>
      </c>
      <c r="C59" s="1">
        <v>189967</v>
      </c>
      <c r="D59" s="2">
        <f t="shared" si="18"/>
        <v>93.9</v>
      </c>
      <c r="E59" s="1">
        <v>140194</v>
      </c>
      <c r="F59" s="2">
        <f t="shared" si="19"/>
        <v>278.60000000000002</v>
      </c>
      <c r="G59" s="1">
        <v>46690</v>
      </c>
      <c r="H59" s="2">
        <f t="shared" si="7"/>
        <v>99.4</v>
      </c>
      <c r="I59" s="1">
        <v>51222</v>
      </c>
      <c r="J59" s="2">
        <f t="shared" si="20"/>
        <v>134.69999999999999</v>
      </c>
      <c r="K59" s="1">
        <v>185171</v>
      </c>
      <c r="L59" s="2">
        <f t="shared" si="21"/>
        <v>99.5</v>
      </c>
      <c r="M59" s="1">
        <v>60741</v>
      </c>
      <c r="N59" s="2">
        <f t="shared" si="28"/>
        <v>96</v>
      </c>
      <c r="O59" s="1">
        <v>198627</v>
      </c>
      <c r="P59" s="2">
        <f t="shared" si="29"/>
        <v>82.2</v>
      </c>
      <c r="Q59" s="1">
        <f t="shared" ref="Q59:Q66" si="32">SUM(M59,O59)</f>
        <v>259368</v>
      </c>
      <c r="R59" s="2">
        <f t="shared" si="30"/>
        <v>85.1</v>
      </c>
      <c r="S59" s="29">
        <f t="shared" ref="S59:S66" si="33">SUM(C59,E59,G59,I59,K59,M59,O59)</f>
        <v>872612</v>
      </c>
      <c r="T59" s="2">
        <f t="shared" si="31"/>
        <v>105.3</v>
      </c>
    </row>
    <row r="60" spans="2:21" ht="19.5" customHeight="1" x14ac:dyDescent="0.15">
      <c r="B60" s="17" t="s">
        <v>15</v>
      </c>
      <c r="C60" s="3">
        <v>214874</v>
      </c>
      <c r="D60" s="5">
        <f t="shared" si="18"/>
        <v>98.7</v>
      </c>
      <c r="E60" s="3">
        <v>127374</v>
      </c>
      <c r="F60" s="5">
        <f t="shared" si="19"/>
        <v>223.5</v>
      </c>
      <c r="G60" s="3">
        <v>50162</v>
      </c>
      <c r="H60" s="5">
        <f t="shared" si="7"/>
        <v>97.4</v>
      </c>
      <c r="I60" s="3">
        <v>49876</v>
      </c>
      <c r="J60" s="5">
        <f t="shared" si="20"/>
        <v>113.1</v>
      </c>
      <c r="K60" s="3">
        <v>167207</v>
      </c>
      <c r="L60" s="5">
        <f t="shared" si="21"/>
        <v>96.8</v>
      </c>
      <c r="M60" s="3">
        <v>66846</v>
      </c>
      <c r="N60" s="5">
        <f t="shared" si="28"/>
        <v>95.2</v>
      </c>
      <c r="O60" s="3">
        <v>171366</v>
      </c>
      <c r="P60" s="5">
        <f t="shared" si="29"/>
        <v>120</v>
      </c>
      <c r="Q60" s="3">
        <f t="shared" si="32"/>
        <v>238212</v>
      </c>
      <c r="R60" s="5">
        <f t="shared" si="30"/>
        <v>111.8</v>
      </c>
      <c r="S60" s="28">
        <f t="shared" si="33"/>
        <v>847705</v>
      </c>
      <c r="T60" s="5">
        <f t="shared" si="31"/>
        <v>112.1</v>
      </c>
    </row>
    <row r="61" spans="2:21" ht="19.5" customHeight="1" x14ac:dyDescent="0.15">
      <c r="B61" s="21" t="s">
        <v>16</v>
      </c>
      <c r="C61" s="4">
        <v>191198</v>
      </c>
      <c r="D61" s="6">
        <f t="shared" si="18"/>
        <v>102.6</v>
      </c>
      <c r="E61" s="4">
        <v>101201</v>
      </c>
      <c r="F61" s="6">
        <f t="shared" si="19"/>
        <v>155.19999999999999</v>
      </c>
      <c r="G61" s="4">
        <v>47873</v>
      </c>
      <c r="H61" s="6">
        <f t="shared" si="7"/>
        <v>102.9</v>
      </c>
      <c r="I61" s="4">
        <v>97493</v>
      </c>
      <c r="J61" s="6">
        <f t="shared" si="20"/>
        <v>111.5</v>
      </c>
      <c r="K61" s="4">
        <v>186879</v>
      </c>
      <c r="L61" s="6">
        <f t="shared" si="21"/>
        <v>95.8</v>
      </c>
      <c r="M61" s="4">
        <v>76949</v>
      </c>
      <c r="N61" s="6">
        <f t="shared" si="28"/>
        <v>91.3</v>
      </c>
      <c r="O61" s="4">
        <v>166323</v>
      </c>
      <c r="P61" s="6">
        <f t="shared" si="29"/>
        <v>102.2</v>
      </c>
      <c r="Q61" s="3">
        <f t="shared" si="32"/>
        <v>243272</v>
      </c>
      <c r="R61" s="6">
        <f t="shared" si="30"/>
        <v>98.4</v>
      </c>
      <c r="S61" s="25">
        <f t="shared" si="33"/>
        <v>867916</v>
      </c>
      <c r="T61" s="6">
        <f t="shared" si="31"/>
        <v>104.9</v>
      </c>
    </row>
    <row r="62" spans="2:21" ht="19.5" customHeight="1" x14ac:dyDescent="0.15">
      <c r="B62" s="22" t="s">
        <v>38</v>
      </c>
      <c r="C62" s="1">
        <v>191159</v>
      </c>
      <c r="D62" s="2">
        <f t="shared" si="18"/>
        <v>102.8</v>
      </c>
      <c r="E62" s="1">
        <v>151497</v>
      </c>
      <c r="F62" s="2">
        <f t="shared" si="19"/>
        <v>200.3</v>
      </c>
      <c r="G62" s="1">
        <v>44475</v>
      </c>
      <c r="H62" s="2">
        <f t="shared" si="7"/>
        <v>86.3</v>
      </c>
      <c r="I62" s="1">
        <v>198503</v>
      </c>
      <c r="J62" s="2">
        <f t="shared" si="20"/>
        <v>116.3</v>
      </c>
      <c r="K62" s="1">
        <v>185277</v>
      </c>
      <c r="L62" s="2">
        <f t="shared" si="21"/>
        <v>95.7</v>
      </c>
      <c r="M62" s="1">
        <v>82797</v>
      </c>
      <c r="N62" s="2">
        <f t="shared" si="28"/>
        <v>96.1</v>
      </c>
      <c r="O62" s="1">
        <v>153285</v>
      </c>
      <c r="P62" s="2">
        <f t="shared" si="29"/>
        <v>53.1</v>
      </c>
      <c r="Q62" s="1">
        <f t="shared" si="32"/>
        <v>236082</v>
      </c>
      <c r="R62" s="2">
        <f t="shared" si="30"/>
        <v>63</v>
      </c>
      <c r="S62" s="28">
        <f t="shared" si="33"/>
        <v>1006993</v>
      </c>
      <c r="T62" s="2">
        <f t="shared" si="31"/>
        <v>95.7</v>
      </c>
    </row>
    <row r="63" spans="2:21" ht="19.5" customHeight="1" x14ac:dyDescent="0.15">
      <c r="B63" s="17" t="s">
        <v>39</v>
      </c>
      <c r="C63" s="3">
        <v>178887</v>
      </c>
      <c r="D63" s="5">
        <f t="shared" si="18"/>
        <v>100.4</v>
      </c>
      <c r="E63" s="3">
        <v>153885</v>
      </c>
      <c r="F63" s="5">
        <f t="shared" si="19"/>
        <v>114.3</v>
      </c>
      <c r="G63" s="3">
        <v>38764</v>
      </c>
      <c r="H63" s="5">
        <f t="shared" si="7"/>
        <v>91.1</v>
      </c>
      <c r="I63" s="3">
        <v>273205</v>
      </c>
      <c r="J63" s="5">
        <f t="shared" si="20"/>
        <v>106.4</v>
      </c>
      <c r="K63" s="3">
        <v>191763</v>
      </c>
      <c r="L63" s="5">
        <f t="shared" si="21"/>
        <v>97.8</v>
      </c>
      <c r="M63" s="3">
        <v>98065</v>
      </c>
      <c r="N63" s="5">
        <f t="shared" si="28"/>
        <v>97</v>
      </c>
      <c r="O63" s="3">
        <v>218631</v>
      </c>
      <c r="P63" s="5">
        <f t="shared" si="29"/>
        <v>94.6</v>
      </c>
      <c r="Q63" s="3">
        <f t="shared" si="32"/>
        <v>316696</v>
      </c>
      <c r="R63" s="5">
        <f t="shared" si="30"/>
        <v>95.4</v>
      </c>
      <c r="S63" s="28">
        <f t="shared" si="33"/>
        <v>1153200</v>
      </c>
      <c r="T63" s="5">
        <f t="shared" si="31"/>
        <v>101.1</v>
      </c>
    </row>
    <row r="64" spans="2:21" ht="19.5" customHeight="1" x14ac:dyDescent="0.15">
      <c r="B64" s="21" t="s">
        <v>40</v>
      </c>
      <c r="C64" s="4">
        <v>207473</v>
      </c>
      <c r="D64" s="6">
        <f t="shared" si="18"/>
        <v>99.6</v>
      </c>
      <c r="E64" s="4">
        <v>143801</v>
      </c>
      <c r="F64" s="6">
        <f t="shared" si="19"/>
        <v>113.4</v>
      </c>
      <c r="G64" s="4">
        <v>36212</v>
      </c>
      <c r="H64" s="6">
        <f t="shared" si="7"/>
        <v>109.6</v>
      </c>
      <c r="I64" s="4">
        <v>438211</v>
      </c>
      <c r="J64" s="6">
        <f t="shared" si="20"/>
        <v>95.3</v>
      </c>
      <c r="K64" s="4">
        <v>189094</v>
      </c>
      <c r="L64" s="6">
        <f t="shared" si="21"/>
        <v>95.3</v>
      </c>
      <c r="M64" s="4">
        <v>126279</v>
      </c>
      <c r="N64" s="6">
        <f t="shared" si="28"/>
        <v>88.6</v>
      </c>
      <c r="O64" s="4">
        <v>274882</v>
      </c>
      <c r="P64" s="6">
        <f t="shared" si="29"/>
        <v>94.3</v>
      </c>
      <c r="Q64" s="3">
        <f t="shared" si="32"/>
        <v>401161</v>
      </c>
      <c r="R64" s="6">
        <f t="shared" si="30"/>
        <v>92.4</v>
      </c>
      <c r="S64" s="25">
        <f t="shared" si="33"/>
        <v>1415952</v>
      </c>
      <c r="T64" s="6">
        <f t="shared" si="31"/>
        <v>97</v>
      </c>
    </row>
    <row r="65" spans="2:21" ht="19.5" customHeight="1" x14ac:dyDescent="0.15">
      <c r="B65" s="8" t="s">
        <v>48</v>
      </c>
      <c r="C65" s="1">
        <v>175264</v>
      </c>
      <c r="D65" s="2">
        <f t="shared" si="18"/>
        <v>101.1</v>
      </c>
      <c r="E65" s="1">
        <v>136281</v>
      </c>
      <c r="F65" s="2">
        <f t="shared" ref="F65:F70" si="34">ROUND(E65/E52*100,1)</f>
        <v>93.1</v>
      </c>
      <c r="G65" s="1">
        <v>35354</v>
      </c>
      <c r="H65" s="2">
        <f t="shared" si="7"/>
        <v>122.2</v>
      </c>
      <c r="I65" s="1">
        <v>456775</v>
      </c>
      <c r="J65" s="2">
        <f t="shared" si="20"/>
        <v>100</v>
      </c>
      <c r="K65" s="1">
        <v>156021</v>
      </c>
      <c r="L65" s="2">
        <f t="shared" si="21"/>
        <v>92.7</v>
      </c>
      <c r="M65" s="1">
        <v>126545</v>
      </c>
      <c r="N65" s="2">
        <f t="shared" si="28"/>
        <v>98.7</v>
      </c>
      <c r="O65" s="1">
        <v>247706</v>
      </c>
      <c r="P65" s="2">
        <f t="shared" si="29"/>
        <v>87.8</v>
      </c>
      <c r="Q65" s="1">
        <f t="shared" si="32"/>
        <v>374251</v>
      </c>
      <c r="R65" s="2">
        <f t="shared" si="30"/>
        <v>91.2</v>
      </c>
      <c r="S65" s="3">
        <f t="shared" si="33"/>
        <v>1333946</v>
      </c>
      <c r="T65" s="2">
        <f t="shared" si="31"/>
        <v>96.4</v>
      </c>
    </row>
    <row r="66" spans="2:21" ht="19.5" customHeight="1" x14ac:dyDescent="0.15">
      <c r="B66" s="17" t="s">
        <v>41</v>
      </c>
      <c r="C66" s="3">
        <v>174933</v>
      </c>
      <c r="D66" s="5">
        <f t="shared" si="18"/>
        <v>105.1</v>
      </c>
      <c r="E66" s="3">
        <v>147830</v>
      </c>
      <c r="F66" s="5">
        <f t="shared" si="34"/>
        <v>138.5</v>
      </c>
      <c r="G66" s="3">
        <v>32855</v>
      </c>
      <c r="H66" s="5">
        <f t="shared" ref="H66:H78" si="35">ROUND(G66/G53*100,1)</f>
        <v>96.5</v>
      </c>
      <c r="I66" s="3">
        <v>459494</v>
      </c>
      <c r="J66" s="5">
        <f t="shared" si="20"/>
        <v>103.6</v>
      </c>
      <c r="K66" s="3">
        <v>175262</v>
      </c>
      <c r="L66" s="5">
        <f t="shared" si="21"/>
        <v>106.5</v>
      </c>
      <c r="M66" s="3">
        <v>133463</v>
      </c>
      <c r="N66" s="5">
        <f t="shared" si="28"/>
        <v>100.6</v>
      </c>
      <c r="O66" s="3">
        <v>243456</v>
      </c>
      <c r="P66" s="5">
        <f t="shared" si="29"/>
        <v>99.8</v>
      </c>
      <c r="Q66" s="3">
        <f t="shared" si="32"/>
        <v>376919</v>
      </c>
      <c r="R66" s="5">
        <f t="shared" si="30"/>
        <v>100.1</v>
      </c>
      <c r="S66" s="28">
        <f t="shared" si="33"/>
        <v>1367293</v>
      </c>
      <c r="T66" s="5">
        <f t="shared" si="31"/>
        <v>105.8</v>
      </c>
    </row>
    <row r="67" spans="2:21" ht="19.5" customHeight="1" x14ac:dyDescent="0.15">
      <c r="B67" s="21" t="s">
        <v>42</v>
      </c>
      <c r="C67" s="4">
        <v>190745</v>
      </c>
      <c r="D67" s="6">
        <f t="shared" si="18"/>
        <v>106.4</v>
      </c>
      <c r="E67" s="4">
        <v>143557</v>
      </c>
      <c r="F67" s="6">
        <f t="shared" si="34"/>
        <v>120.9</v>
      </c>
      <c r="G67" s="4">
        <v>43685</v>
      </c>
      <c r="H67" s="6">
        <f t="shared" si="35"/>
        <v>102.4</v>
      </c>
      <c r="I67" s="4">
        <v>397574</v>
      </c>
      <c r="J67" s="6">
        <f t="shared" si="20"/>
        <v>120.5</v>
      </c>
      <c r="K67" s="4">
        <v>166353</v>
      </c>
      <c r="L67" s="6">
        <f t="shared" si="21"/>
        <v>106.3</v>
      </c>
      <c r="M67" s="4">
        <v>127582</v>
      </c>
      <c r="N67" s="6">
        <f t="shared" si="28"/>
        <v>116.1</v>
      </c>
      <c r="O67" s="4">
        <v>239315</v>
      </c>
      <c r="P67" s="6">
        <f t="shared" si="29"/>
        <v>90.1</v>
      </c>
      <c r="Q67" s="3">
        <f>SUM(M67,O67)</f>
        <v>366897</v>
      </c>
      <c r="R67" s="6">
        <f t="shared" si="30"/>
        <v>97.7</v>
      </c>
      <c r="S67" s="4">
        <f>SUM(C67,E67,G67,I67,K67,M67,O67)</f>
        <v>1308811</v>
      </c>
      <c r="T67" s="6">
        <f t="shared" si="31"/>
        <v>108.8</v>
      </c>
    </row>
    <row r="68" spans="2:21" ht="19.5" customHeight="1" x14ac:dyDescent="0.15">
      <c r="B68" s="18" t="s">
        <v>47</v>
      </c>
      <c r="C68" s="19">
        <f>SUM(C56:C67)</f>
        <v>2258355</v>
      </c>
      <c r="D68" s="20">
        <f t="shared" si="18"/>
        <v>100.5</v>
      </c>
      <c r="E68" s="19">
        <f>SUM(E56:E67)</f>
        <v>1630950</v>
      </c>
      <c r="F68" s="20">
        <f t="shared" si="34"/>
        <v>184.4</v>
      </c>
      <c r="G68" s="19">
        <f>SUM(G56:G67)</f>
        <v>501105</v>
      </c>
      <c r="H68" s="20">
        <f t="shared" si="35"/>
        <v>100.5</v>
      </c>
      <c r="I68" s="19">
        <f>SUM(I56:I67)</f>
        <v>2809206</v>
      </c>
      <c r="J68" s="20">
        <f t="shared" si="20"/>
        <v>106.6</v>
      </c>
      <c r="K68" s="19">
        <f>SUM(K56:K67)</f>
        <v>2094353</v>
      </c>
      <c r="L68" s="20">
        <f t="shared" si="21"/>
        <v>97.8</v>
      </c>
      <c r="M68" s="19">
        <f>SUM(M56:M67)</f>
        <v>1115162</v>
      </c>
      <c r="N68" s="20">
        <f t="shared" si="28"/>
        <v>97.9</v>
      </c>
      <c r="O68" s="19">
        <f>SUM(O56:O67)</f>
        <v>2437993</v>
      </c>
      <c r="P68" s="20">
        <f t="shared" si="29"/>
        <v>91.3</v>
      </c>
      <c r="Q68" s="19">
        <f>SUM(Q56:Q67)</f>
        <v>3553155</v>
      </c>
      <c r="R68" s="20">
        <f t="shared" si="30"/>
        <v>93.3</v>
      </c>
      <c r="S68" s="19">
        <f>SUM(S56:S67)</f>
        <v>12847124</v>
      </c>
      <c r="T68" s="20">
        <f t="shared" si="31"/>
        <v>105.2</v>
      </c>
    </row>
    <row r="69" spans="2:21" ht="19.5" customHeight="1" x14ac:dyDescent="0.15">
      <c r="B69" s="8" t="s">
        <v>49</v>
      </c>
      <c r="C69" s="1">
        <v>177388</v>
      </c>
      <c r="D69" s="2">
        <f t="shared" si="18"/>
        <v>99.5</v>
      </c>
      <c r="E69" s="1">
        <v>112642</v>
      </c>
      <c r="F69" s="5">
        <f t="shared" si="34"/>
        <v>90.5</v>
      </c>
      <c r="G69" s="1">
        <v>33970</v>
      </c>
      <c r="H69" s="2">
        <f t="shared" si="35"/>
        <v>91.6</v>
      </c>
      <c r="I69" s="1">
        <v>229552</v>
      </c>
      <c r="J69" s="2">
        <f t="shared" si="20"/>
        <v>104.3</v>
      </c>
      <c r="K69" s="1">
        <v>153414</v>
      </c>
      <c r="L69" s="2">
        <f t="shared" si="21"/>
        <v>97.4</v>
      </c>
      <c r="M69" s="1">
        <v>81827</v>
      </c>
      <c r="N69" s="2">
        <f t="shared" si="28"/>
        <v>97.8</v>
      </c>
      <c r="O69" s="1">
        <v>193686</v>
      </c>
      <c r="P69" s="2">
        <f t="shared" si="29"/>
        <v>93.5</v>
      </c>
      <c r="Q69" s="3">
        <f>M69+O69</f>
        <v>275513</v>
      </c>
      <c r="R69" s="2">
        <f t="shared" si="30"/>
        <v>94.7</v>
      </c>
      <c r="S69" s="3">
        <f>C69+E69+G69+I69+K69+M69+O69</f>
        <v>982479</v>
      </c>
      <c r="T69" s="2">
        <f>ROUND(S69/S56*100,1)</f>
        <v>97.4</v>
      </c>
      <c r="U69" s="9">
        <v>2016</v>
      </c>
    </row>
    <row r="70" spans="2:21" ht="19.5" customHeight="1" x14ac:dyDescent="0.15">
      <c r="B70" s="17" t="s">
        <v>36</v>
      </c>
      <c r="C70" s="3">
        <v>189804</v>
      </c>
      <c r="D70" s="5">
        <f t="shared" si="18"/>
        <v>100.9</v>
      </c>
      <c r="E70" s="3">
        <v>0</v>
      </c>
      <c r="F70" s="5">
        <f t="shared" si="34"/>
        <v>0</v>
      </c>
      <c r="G70" s="3">
        <v>41916</v>
      </c>
      <c r="H70" s="5">
        <f t="shared" si="35"/>
        <v>106.2</v>
      </c>
      <c r="I70" s="3">
        <v>135457</v>
      </c>
      <c r="J70" s="5">
        <f t="shared" si="20"/>
        <v>119.5</v>
      </c>
      <c r="K70" s="3">
        <v>169209</v>
      </c>
      <c r="L70" s="5">
        <f t="shared" si="21"/>
        <v>100.6</v>
      </c>
      <c r="M70" s="3">
        <v>66411</v>
      </c>
      <c r="N70" s="5">
        <f t="shared" si="28"/>
        <v>96.3</v>
      </c>
      <c r="O70" s="3">
        <v>137156</v>
      </c>
      <c r="P70" s="5">
        <f t="shared" si="29"/>
        <v>75.3</v>
      </c>
      <c r="Q70" s="3">
        <f>M70+O70</f>
        <v>203567</v>
      </c>
      <c r="R70" s="5">
        <f t="shared" si="30"/>
        <v>81.099999999999994</v>
      </c>
      <c r="S70" s="3">
        <f>C70+E70+G70+I70+K70+M70+O70</f>
        <v>739953</v>
      </c>
      <c r="T70" s="5">
        <f>ROUND(S70/S57*100,1)</f>
        <v>83.6</v>
      </c>
    </row>
    <row r="71" spans="2:21" ht="19.5" customHeight="1" x14ac:dyDescent="0.15">
      <c r="B71" s="21" t="s">
        <v>37</v>
      </c>
      <c r="C71" s="4">
        <v>176836</v>
      </c>
      <c r="D71" s="6">
        <f t="shared" si="18"/>
        <v>99.7</v>
      </c>
      <c r="E71" s="4">
        <v>89802</v>
      </c>
      <c r="F71" s="6">
        <f t="shared" ref="F71:F77" si="36">ROUND(E71/E58*100,1)</f>
        <v>66</v>
      </c>
      <c r="G71" s="4">
        <v>42699</v>
      </c>
      <c r="H71" s="6">
        <f t="shared" si="35"/>
        <v>88.1</v>
      </c>
      <c r="I71" s="4">
        <v>60569</v>
      </c>
      <c r="J71" s="6">
        <f t="shared" si="20"/>
        <v>113.6</v>
      </c>
      <c r="K71" s="4">
        <v>169753</v>
      </c>
      <c r="L71" s="6">
        <f t="shared" si="21"/>
        <v>102.4</v>
      </c>
      <c r="M71" s="4">
        <v>56554</v>
      </c>
      <c r="N71" s="6">
        <f t="shared" si="28"/>
        <v>89.4</v>
      </c>
      <c r="O71" s="4">
        <v>85210</v>
      </c>
      <c r="P71" s="6">
        <f t="shared" si="29"/>
        <v>63</v>
      </c>
      <c r="Q71" s="4">
        <f>M71+O71</f>
        <v>141764</v>
      </c>
      <c r="R71" s="6">
        <f t="shared" si="30"/>
        <v>71.5</v>
      </c>
      <c r="S71" s="25">
        <f>C71+E71+G71+I71+K71+M71+O71</f>
        <v>681423</v>
      </c>
      <c r="T71" s="6">
        <f>ROUND(S71/S58*100,1)</f>
        <v>87.4</v>
      </c>
    </row>
    <row r="72" spans="2:21" ht="19.5" customHeight="1" x14ac:dyDescent="0.15">
      <c r="B72" s="22" t="s">
        <v>14</v>
      </c>
      <c r="C72" s="1">
        <v>193676</v>
      </c>
      <c r="D72" s="2">
        <f t="shared" ref="D72:D84" si="37">ROUND(C72/C59*100,1)</f>
        <v>102</v>
      </c>
      <c r="E72" s="1">
        <v>115079</v>
      </c>
      <c r="F72" s="2">
        <f t="shared" si="36"/>
        <v>82.1</v>
      </c>
      <c r="G72" s="1">
        <v>38592</v>
      </c>
      <c r="H72" s="2">
        <f t="shared" si="35"/>
        <v>82.7</v>
      </c>
      <c r="I72" s="1">
        <v>51646</v>
      </c>
      <c r="J72" s="2">
        <f t="shared" ref="J72:J84" si="38">ROUND(I72/I59*100,1)</f>
        <v>100.8</v>
      </c>
      <c r="K72" s="1">
        <v>176967</v>
      </c>
      <c r="L72" s="2">
        <f t="shared" ref="L72:L84" si="39">ROUND(K72/K59*100,1)</f>
        <v>95.6</v>
      </c>
      <c r="M72" s="1">
        <v>60902</v>
      </c>
      <c r="N72" s="2">
        <f t="shared" ref="N72:N84" si="40">ROUND(M72/M59*100,1)</f>
        <v>100.3</v>
      </c>
      <c r="O72" s="1">
        <v>168140</v>
      </c>
      <c r="P72" s="2">
        <f t="shared" ref="P72:P84" si="41">ROUND(O72/O59*100,1)</f>
        <v>84.7</v>
      </c>
      <c r="Q72" s="1">
        <f t="shared" ref="Q72:Q79" si="42">SUM(M72,O72)</f>
        <v>229042</v>
      </c>
      <c r="R72" s="2">
        <f t="shared" ref="R72:R84" si="43">ROUND(Q72/Q59*100,1)</f>
        <v>88.3</v>
      </c>
      <c r="S72" s="29">
        <f t="shared" ref="S72:S79" si="44">SUM(C72,E72,G72,I72,K72,M72,O72)</f>
        <v>805002</v>
      </c>
      <c r="T72" s="2">
        <f t="shared" ref="T72:T81" si="45">ROUND(S72/S59*100,1)</f>
        <v>92.3</v>
      </c>
    </row>
    <row r="73" spans="2:21" ht="19.5" customHeight="1" x14ac:dyDescent="0.15">
      <c r="B73" s="17" t="s">
        <v>15</v>
      </c>
      <c r="C73" s="3">
        <v>219294</v>
      </c>
      <c r="D73" s="5">
        <f t="shared" si="37"/>
        <v>102.1</v>
      </c>
      <c r="E73" s="3">
        <v>146974</v>
      </c>
      <c r="F73" s="5">
        <f t="shared" si="36"/>
        <v>115.4</v>
      </c>
      <c r="G73" s="3">
        <v>43355</v>
      </c>
      <c r="H73" s="5">
        <f t="shared" si="35"/>
        <v>86.4</v>
      </c>
      <c r="I73" s="3">
        <v>49805</v>
      </c>
      <c r="J73" s="5">
        <f t="shared" si="38"/>
        <v>99.9</v>
      </c>
      <c r="K73" s="3">
        <v>170921</v>
      </c>
      <c r="L73" s="5">
        <f t="shared" si="39"/>
        <v>102.2</v>
      </c>
      <c r="M73" s="3">
        <v>68089</v>
      </c>
      <c r="N73" s="5">
        <f t="shared" si="40"/>
        <v>101.9</v>
      </c>
      <c r="O73" s="3">
        <v>131584</v>
      </c>
      <c r="P73" s="5">
        <f t="shared" si="41"/>
        <v>76.8</v>
      </c>
      <c r="Q73" s="3">
        <f t="shared" si="42"/>
        <v>199673</v>
      </c>
      <c r="R73" s="5">
        <f t="shared" si="43"/>
        <v>83.8</v>
      </c>
      <c r="S73" s="28">
        <f t="shared" si="44"/>
        <v>830022</v>
      </c>
      <c r="T73" s="5">
        <f t="shared" si="45"/>
        <v>97.9</v>
      </c>
    </row>
    <row r="74" spans="2:21" ht="19.5" customHeight="1" x14ac:dyDescent="0.15">
      <c r="B74" s="21" t="s">
        <v>16</v>
      </c>
      <c r="C74" s="4">
        <v>188149</v>
      </c>
      <c r="D74" s="6">
        <f t="shared" si="37"/>
        <v>98.4</v>
      </c>
      <c r="E74" s="4">
        <v>103127</v>
      </c>
      <c r="F74" s="6">
        <f t="shared" si="36"/>
        <v>101.9</v>
      </c>
      <c r="G74" s="4">
        <v>48780</v>
      </c>
      <c r="H74" s="6">
        <f t="shared" si="35"/>
        <v>101.9</v>
      </c>
      <c r="I74" s="4">
        <v>82365</v>
      </c>
      <c r="J74" s="6">
        <f t="shared" si="38"/>
        <v>84.5</v>
      </c>
      <c r="K74" s="4">
        <v>189705</v>
      </c>
      <c r="L74" s="6">
        <f t="shared" si="39"/>
        <v>101.5</v>
      </c>
      <c r="M74" s="4">
        <v>79481</v>
      </c>
      <c r="N74" s="6">
        <f t="shared" si="40"/>
        <v>103.3</v>
      </c>
      <c r="O74" s="4">
        <v>153881</v>
      </c>
      <c r="P74" s="6">
        <f t="shared" si="41"/>
        <v>92.5</v>
      </c>
      <c r="Q74" s="3">
        <f t="shared" si="42"/>
        <v>233362</v>
      </c>
      <c r="R74" s="6">
        <f t="shared" si="43"/>
        <v>95.9</v>
      </c>
      <c r="S74" s="25">
        <f t="shared" si="44"/>
        <v>845488</v>
      </c>
      <c r="T74" s="6">
        <f t="shared" si="45"/>
        <v>97.4</v>
      </c>
    </row>
    <row r="75" spans="2:21" ht="19.5" customHeight="1" x14ac:dyDescent="0.15">
      <c r="B75" s="22" t="s">
        <v>38</v>
      </c>
      <c r="C75" s="31">
        <v>192454</v>
      </c>
      <c r="D75" s="2">
        <f t="shared" si="37"/>
        <v>100.7</v>
      </c>
      <c r="E75" s="34">
        <v>26008</v>
      </c>
      <c r="F75" s="2">
        <f t="shared" si="36"/>
        <v>17.2</v>
      </c>
      <c r="G75" s="35">
        <v>47680</v>
      </c>
      <c r="H75" s="2">
        <f t="shared" si="35"/>
        <v>107.2</v>
      </c>
      <c r="I75" s="34">
        <v>215427</v>
      </c>
      <c r="J75" s="2">
        <f t="shared" si="38"/>
        <v>108.5</v>
      </c>
      <c r="K75" s="35">
        <v>194476</v>
      </c>
      <c r="L75" s="2">
        <f t="shared" si="39"/>
        <v>105</v>
      </c>
      <c r="M75" s="34">
        <v>86856</v>
      </c>
      <c r="N75" s="2">
        <f t="shared" si="40"/>
        <v>104.9</v>
      </c>
      <c r="O75" s="35">
        <v>195104</v>
      </c>
      <c r="P75" s="2">
        <f t="shared" si="41"/>
        <v>127.3</v>
      </c>
      <c r="Q75" s="40">
        <f>M75+O75</f>
        <v>281960</v>
      </c>
      <c r="R75" s="2">
        <f t="shared" si="43"/>
        <v>119.4</v>
      </c>
      <c r="S75" s="35">
        <f>SUM(C75+E75+G75+I75+K75+Q75)</f>
        <v>958005</v>
      </c>
      <c r="T75" s="2">
        <f t="shared" si="45"/>
        <v>95.1</v>
      </c>
    </row>
    <row r="76" spans="2:21" ht="19.5" customHeight="1" x14ac:dyDescent="0.15">
      <c r="B76" s="17" t="s">
        <v>39</v>
      </c>
      <c r="C76" s="3">
        <v>182695</v>
      </c>
      <c r="D76" s="5">
        <f t="shared" si="37"/>
        <v>102.1</v>
      </c>
      <c r="E76" s="3">
        <v>136311</v>
      </c>
      <c r="F76" s="5">
        <f t="shared" si="36"/>
        <v>88.6</v>
      </c>
      <c r="G76" s="3">
        <v>37785</v>
      </c>
      <c r="H76" s="5">
        <f t="shared" si="35"/>
        <v>97.5</v>
      </c>
      <c r="I76" s="3">
        <v>369752</v>
      </c>
      <c r="J76" s="5">
        <f t="shared" si="38"/>
        <v>135.30000000000001</v>
      </c>
      <c r="K76" s="3">
        <v>214525</v>
      </c>
      <c r="L76" s="5">
        <f t="shared" si="39"/>
        <v>111.9</v>
      </c>
      <c r="M76" s="3">
        <v>110314</v>
      </c>
      <c r="N76" s="5">
        <f t="shared" si="40"/>
        <v>112.5</v>
      </c>
      <c r="O76" s="3">
        <v>190477</v>
      </c>
      <c r="P76" s="5">
        <f t="shared" si="41"/>
        <v>87.1</v>
      </c>
      <c r="Q76" s="3">
        <f t="shared" si="42"/>
        <v>300791</v>
      </c>
      <c r="R76" s="5">
        <f t="shared" si="43"/>
        <v>95</v>
      </c>
      <c r="S76" s="28">
        <f t="shared" si="44"/>
        <v>1241859</v>
      </c>
      <c r="T76" s="5">
        <f t="shared" si="45"/>
        <v>107.7</v>
      </c>
    </row>
    <row r="77" spans="2:21" ht="19.5" customHeight="1" x14ac:dyDescent="0.15">
      <c r="B77" s="21" t="s">
        <v>40</v>
      </c>
      <c r="C77" s="4">
        <v>209840</v>
      </c>
      <c r="D77" s="6">
        <f t="shared" si="37"/>
        <v>101.1</v>
      </c>
      <c r="E77" s="4">
        <v>150940</v>
      </c>
      <c r="F77" s="6">
        <f t="shared" si="36"/>
        <v>105</v>
      </c>
      <c r="G77" s="4">
        <v>28690</v>
      </c>
      <c r="H77" s="6">
        <f t="shared" si="35"/>
        <v>79.2</v>
      </c>
      <c r="I77" s="4">
        <v>513184</v>
      </c>
      <c r="J77" s="6">
        <f t="shared" si="38"/>
        <v>117.1</v>
      </c>
      <c r="K77" s="4">
        <v>205987</v>
      </c>
      <c r="L77" s="6">
        <f t="shared" si="39"/>
        <v>108.9</v>
      </c>
      <c r="M77" s="4">
        <v>129056</v>
      </c>
      <c r="N77" s="6">
        <f t="shared" si="40"/>
        <v>102.2</v>
      </c>
      <c r="O77" s="4">
        <v>246459</v>
      </c>
      <c r="P77" s="6">
        <f t="shared" si="41"/>
        <v>89.7</v>
      </c>
      <c r="Q77" s="3">
        <f t="shared" si="42"/>
        <v>375515</v>
      </c>
      <c r="R77" s="6">
        <f t="shared" si="43"/>
        <v>93.6</v>
      </c>
      <c r="S77" s="25">
        <f t="shared" si="44"/>
        <v>1484156</v>
      </c>
      <c r="T77" s="6">
        <f t="shared" si="45"/>
        <v>104.8</v>
      </c>
    </row>
    <row r="78" spans="2:21" ht="19.5" customHeight="1" x14ac:dyDescent="0.15">
      <c r="B78" s="8" t="s">
        <v>50</v>
      </c>
      <c r="C78" s="1">
        <v>175051</v>
      </c>
      <c r="D78" s="2">
        <f t="shared" si="37"/>
        <v>99.9</v>
      </c>
      <c r="E78" s="1">
        <v>159856</v>
      </c>
      <c r="F78" s="2">
        <f>ROUND(E78/E65*100,1)</f>
        <v>117.3</v>
      </c>
      <c r="G78" s="1">
        <v>34530</v>
      </c>
      <c r="H78" s="2">
        <f t="shared" si="35"/>
        <v>97.7</v>
      </c>
      <c r="I78" s="1">
        <v>486095</v>
      </c>
      <c r="J78" s="2">
        <f t="shared" si="38"/>
        <v>106.4</v>
      </c>
      <c r="K78" s="1">
        <v>174706</v>
      </c>
      <c r="L78" s="2">
        <f t="shared" si="39"/>
        <v>112</v>
      </c>
      <c r="M78" s="1">
        <v>116734</v>
      </c>
      <c r="N78" s="2">
        <f t="shared" si="40"/>
        <v>92.2</v>
      </c>
      <c r="O78" s="1">
        <v>236186</v>
      </c>
      <c r="P78" s="2">
        <f t="shared" si="41"/>
        <v>95.3</v>
      </c>
      <c r="Q78" s="1">
        <f t="shared" si="42"/>
        <v>352920</v>
      </c>
      <c r="R78" s="2">
        <f t="shared" si="43"/>
        <v>94.3</v>
      </c>
      <c r="S78" s="3">
        <f t="shared" si="44"/>
        <v>1383158</v>
      </c>
      <c r="T78" s="2">
        <f t="shared" si="45"/>
        <v>103.7</v>
      </c>
    </row>
    <row r="79" spans="2:21" ht="19.5" customHeight="1" x14ac:dyDescent="0.15">
      <c r="B79" s="17" t="s">
        <v>41</v>
      </c>
      <c r="C79" s="3">
        <v>171730</v>
      </c>
      <c r="D79" s="5">
        <f t="shared" si="37"/>
        <v>98.2</v>
      </c>
      <c r="E79" s="3">
        <v>123349</v>
      </c>
      <c r="F79" s="5">
        <f>ROUND(E79/E66*100,1)</f>
        <v>83.4</v>
      </c>
      <c r="G79" s="3">
        <v>27470</v>
      </c>
      <c r="H79" s="5">
        <f>ROUND(G79/G66*100,1)</f>
        <v>83.6</v>
      </c>
      <c r="I79" s="3">
        <v>447808</v>
      </c>
      <c r="J79" s="5">
        <f t="shared" si="38"/>
        <v>97.5</v>
      </c>
      <c r="K79" s="3">
        <v>175153</v>
      </c>
      <c r="L79" s="5">
        <f t="shared" si="39"/>
        <v>99.9</v>
      </c>
      <c r="M79" s="3">
        <v>115833</v>
      </c>
      <c r="N79" s="5">
        <f t="shared" si="40"/>
        <v>86.8</v>
      </c>
      <c r="O79" s="3">
        <v>219680</v>
      </c>
      <c r="P79" s="5">
        <f t="shared" si="41"/>
        <v>90.2</v>
      </c>
      <c r="Q79" s="3">
        <f t="shared" si="42"/>
        <v>335513</v>
      </c>
      <c r="R79" s="5">
        <f t="shared" si="43"/>
        <v>89</v>
      </c>
      <c r="S79" s="28">
        <f t="shared" si="44"/>
        <v>1281023</v>
      </c>
      <c r="T79" s="5">
        <f t="shared" si="45"/>
        <v>93.7</v>
      </c>
    </row>
    <row r="80" spans="2:21" ht="19.5" customHeight="1" x14ac:dyDescent="0.15">
      <c r="B80" s="21" t="s">
        <v>42</v>
      </c>
      <c r="C80" s="4">
        <v>188242</v>
      </c>
      <c r="D80" s="6">
        <f>ROUND(C80/C67*100,1)</f>
        <v>98.7</v>
      </c>
      <c r="E80" s="4">
        <v>141438</v>
      </c>
      <c r="F80" s="6">
        <f>ROUND(E80/E67*100,1)</f>
        <v>98.5</v>
      </c>
      <c r="G80" s="4">
        <v>41883</v>
      </c>
      <c r="H80" s="6">
        <f>ROUND(G80/G67*100,1)</f>
        <v>95.9</v>
      </c>
      <c r="I80" s="4">
        <v>360309</v>
      </c>
      <c r="J80" s="6">
        <f>ROUND(I80/I67*100,1)</f>
        <v>90.6</v>
      </c>
      <c r="K80" s="4">
        <v>162523</v>
      </c>
      <c r="L80" s="6">
        <f>ROUND(K80/K67*100,1)</f>
        <v>97.7</v>
      </c>
      <c r="M80" s="4">
        <v>109960</v>
      </c>
      <c r="N80" s="6">
        <f>ROUND(M80/M67*100,1)</f>
        <v>86.2</v>
      </c>
      <c r="O80" s="4">
        <v>229255</v>
      </c>
      <c r="P80" s="6">
        <f>ROUND(O80/O67*100,1)</f>
        <v>95.8</v>
      </c>
      <c r="Q80" s="25">
        <f>SUM(M80,O80)</f>
        <v>339215</v>
      </c>
      <c r="R80" s="6">
        <f>ROUND(Q80/Q67*100,1)</f>
        <v>92.5</v>
      </c>
      <c r="S80" s="4">
        <f>SUM(C80,E80,G80,I80,K80,M80,O80)</f>
        <v>1233610</v>
      </c>
      <c r="T80" s="6">
        <f>ROUND(S80/S67*100,1)</f>
        <v>94.3</v>
      </c>
    </row>
    <row r="81" spans="2:21" ht="19.5" customHeight="1" x14ac:dyDescent="0.15">
      <c r="B81" s="18" t="s">
        <v>51</v>
      </c>
      <c r="C81" s="19">
        <f>SUM(C69:C80)</f>
        <v>2265159</v>
      </c>
      <c r="D81" s="20">
        <f t="shared" si="37"/>
        <v>100.3</v>
      </c>
      <c r="E81" s="19">
        <f>SUM(E69:E80)</f>
        <v>1305526</v>
      </c>
      <c r="F81" s="20">
        <f>ROUND(E81/E68*100,1)</f>
        <v>80</v>
      </c>
      <c r="G81" s="19">
        <f>SUM(G69:G80)</f>
        <v>467350</v>
      </c>
      <c r="H81" s="20">
        <f>ROUND(G81/G68*100,1)</f>
        <v>93.3</v>
      </c>
      <c r="I81" s="19">
        <f>SUM(I69:I80)</f>
        <v>3001969</v>
      </c>
      <c r="J81" s="20">
        <f t="shared" si="38"/>
        <v>106.9</v>
      </c>
      <c r="K81" s="19">
        <f>SUM(K69:K80)</f>
        <v>2157339</v>
      </c>
      <c r="L81" s="20">
        <f t="shared" si="39"/>
        <v>103</v>
      </c>
      <c r="M81" s="19">
        <f>SUM(M69:M80)</f>
        <v>1082017</v>
      </c>
      <c r="N81" s="20">
        <f t="shared" si="40"/>
        <v>97</v>
      </c>
      <c r="O81" s="19">
        <f>SUM(O69:O80)</f>
        <v>2186818</v>
      </c>
      <c r="P81" s="20">
        <f t="shared" si="41"/>
        <v>89.7</v>
      </c>
      <c r="Q81" s="19">
        <f>SUM(Q69:Q80)</f>
        <v>3268835</v>
      </c>
      <c r="R81" s="20">
        <f t="shared" si="43"/>
        <v>92</v>
      </c>
      <c r="S81" s="19">
        <f>SUM(S69:S80)</f>
        <v>12466178</v>
      </c>
      <c r="T81" s="20">
        <f t="shared" si="45"/>
        <v>97</v>
      </c>
    </row>
    <row r="82" spans="2:21" ht="21" customHeight="1" x14ac:dyDescent="0.15">
      <c r="B82" s="8" t="s">
        <v>52</v>
      </c>
      <c r="C82" s="1">
        <v>169144</v>
      </c>
      <c r="D82" s="2">
        <f t="shared" si="37"/>
        <v>95.4</v>
      </c>
      <c r="E82" s="1">
        <v>141228</v>
      </c>
      <c r="F82" s="5">
        <f t="shared" ref="F82:F90" si="46">ROUND(E82/E69*100,1)</f>
        <v>125.4</v>
      </c>
      <c r="G82" s="1">
        <v>33559</v>
      </c>
      <c r="H82" s="2">
        <f t="shared" ref="H82:H91" si="47">ROUND(G82/G69*100,1)</f>
        <v>98.8</v>
      </c>
      <c r="I82" s="1">
        <v>226654</v>
      </c>
      <c r="J82" s="2">
        <f t="shared" si="38"/>
        <v>98.7</v>
      </c>
      <c r="K82" s="1">
        <v>160641</v>
      </c>
      <c r="L82" s="2">
        <f t="shared" si="39"/>
        <v>104.7</v>
      </c>
      <c r="M82" s="1">
        <v>76774</v>
      </c>
      <c r="N82" s="2">
        <f t="shared" si="40"/>
        <v>93.8</v>
      </c>
      <c r="O82" s="1">
        <v>206327</v>
      </c>
      <c r="P82" s="2">
        <f t="shared" si="41"/>
        <v>106.5</v>
      </c>
      <c r="Q82" s="3">
        <f>M82+O82</f>
        <v>283101</v>
      </c>
      <c r="R82" s="2">
        <f t="shared" si="43"/>
        <v>102.8</v>
      </c>
      <c r="S82" s="3">
        <f>C82+E82+G82+I82+K82+M82+O82</f>
        <v>1014327</v>
      </c>
      <c r="T82" s="2">
        <f>ROUND(S82/S69*100,1)</f>
        <v>103.2</v>
      </c>
      <c r="U82" s="9">
        <v>2017</v>
      </c>
    </row>
    <row r="83" spans="2:21" ht="20.25" customHeight="1" x14ac:dyDescent="0.15">
      <c r="B83" s="17" t="s">
        <v>36</v>
      </c>
      <c r="C83" s="3">
        <v>190361</v>
      </c>
      <c r="D83" s="5">
        <f t="shared" si="37"/>
        <v>100.3</v>
      </c>
      <c r="E83" s="3">
        <v>151989</v>
      </c>
      <c r="F83" s="30" t="s">
        <v>58</v>
      </c>
      <c r="G83" s="3">
        <v>38646</v>
      </c>
      <c r="H83" s="5">
        <f t="shared" si="47"/>
        <v>92.2</v>
      </c>
      <c r="I83" s="3">
        <v>119780</v>
      </c>
      <c r="J83" s="5">
        <f t="shared" si="38"/>
        <v>88.4</v>
      </c>
      <c r="K83" s="3">
        <v>179497</v>
      </c>
      <c r="L83" s="5">
        <f t="shared" si="39"/>
        <v>106.1</v>
      </c>
      <c r="M83" s="3">
        <v>66786</v>
      </c>
      <c r="N83" s="5">
        <f t="shared" si="40"/>
        <v>100.6</v>
      </c>
      <c r="O83" s="3">
        <v>145463</v>
      </c>
      <c r="P83" s="5">
        <f t="shared" si="41"/>
        <v>106.1</v>
      </c>
      <c r="Q83" s="3">
        <f>M83+O83</f>
        <v>212249</v>
      </c>
      <c r="R83" s="5">
        <f t="shared" si="43"/>
        <v>104.3</v>
      </c>
      <c r="S83" s="3">
        <f>C83+E83+G83+I83+K83+M83+O83</f>
        <v>892522</v>
      </c>
      <c r="T83" s="5">
        <f>ROUND(S83/S70*100,1)</f>
        <v>120.6</v>
      </c>
    </row>
    <row r="84" spans="2:21" ht="21" customHeight="1" x14ac:dyDescent="0.15">
      <c r="B84" s="21" t="s">
        <v>37</v>
      </c>
      <c r="C84" s="4">
        <v>183964</v>
      </c>
      <c r="D84" s="6">
        <f t="shared" si="37"/>
        <v>104</v>
      </c>
      <c r="E84" s="4">
        <v>160732</v>
      </c>
      <c r="F84" s="6">
        <f t="shared" si="46"/>
        <v>179</v>
      </c>
      <c r="G84" s="4">
        <v>42112</v>
      </c>
      <c r="H84" s="6">
        <f t="shared" si="47"/>
        <v>98.6</v>
      </c>
      <c r="I84" s="4">
        <v>68968</v>
      </c>
      <c r="J84" s="6">
        <f t="shared" si="38"/>
        <v>113.9</v>
      </c>
      <c r="K84" s="4">
        <v>179093</v>
      </c>
      <c r="L84" s="6">
        <f t="shared" si="39"/>
        <v>105.5</v>
      </c>
      <c r="M84" s="4">
        <v>62598</v>
      </c>
      <c r="N84" s="6">
        <f t="shared" si="40"/>
        <v>110.7</v>
      </c>
      <c r="O84" s="4">
        <v>115203</v>
      </c>
      <c r="P84" s="6">
        <f t="shared" si="41"/>
        <v>135.19999999999999</v>
      </c>
      <c r="Q84" s="4">
        <f>M84+O84</f>
        <v>177801</v>
      </c>
      <c r="R84" s="6">
        <f t="shared" si="43"/>
        <v>125.4</v>
      </c>
      <c r="S84" s="25">
        <f>C84+E84+G84+I84+K84+M84+O84</f>
        <v>812670</v>
      </c>
      <c r="T84" s="6">
        <f>ROUND(S84/S71*100,1)</f>
        <v>119.3</v>
      </c>
    </row>
    <row r="85" spans="2:21" ht="20.25" customHeight="1" x14ac:dyDescent="0.15">
      <c r="B85" s="22" t="s">
        <v>14</v>
      </c>
      <c r="C85" s="1">
        <v>206514</v>
      </c>
      <c r="D85" s="2">
        <f t="shared" ref="D85:D92" si="48">ROUND(C85/C72*100,1)</f>
        <v>106.6</v>
      </c>
      <c r="E85" s="1">
        <v>151302</v>
      </c>
      <c r="F85" s="2">
        <f t="shared" si="46"/>
        <v>131.5</v>
      </c>
      <c r="G85" s="1">
        <v>46475</v>
      </c>
      <c r="H85" s="2">
        <f t="shared" si="47"/>
        <v>120.4</v>
      </c>
      <c r="I85" s="1">
        <v>48359</v>
      </c>
      <c r="J85" s="2">
        <f t="shared" ref="J85:J92" si="49">ROUND(I85/I72*100,1)</f>
        <v>93.6</v>
      </c>
      <c r="K85" s="1">
        <v>193842</v>
      </c>
      <c r="L85" s="2">
        <f t="shared" ref="L85:L92" si="50">ROUND(K85/K72*100,1)</f>
        <v>109.5</v>
      </c>
      <c r="M85" s="1">
        <v>63251</v>
      </c>
      <c r="N85" s="2">
        <f t="shared" ref="N85:N92" si="51">ROUND(M85/M72*100,1)</f>
        <v>103.9</v>
      </c>
      <c r="O85" s="1">
        <v>237506</v>
      </c>
      <c r="P85" s="2">
        <f t="shared" ref="P85:P92" si="52">ROUND(O85/O72*100,1)</f>
        <v>141.30000000000001</v>
      </c>
      <c r="Q85" s="1">
        <f>SUM(M85,O85)</f>
        <v>300757</v>
      </c>
      <c r="R85" s="2">
        <f t="shared" ref="R85:R92" si="53">ROUND(Q85/Q72*100,1)</f>
        <v>131.30000000000001</v>
      </c>
      <c r="S85" s="29">
        <f>SUM(C85,E85,G85,I85,K85,M85,O85)</f>
        <v>947249</v>
      </c>
      <c r="T85" s="2">
        <f t="shared" ref="T85:T92" si="54">ROUND(S85/S72*100,1)</f>
        <v>117.7</v>
      </c>
    </row>
    <row r="86" spans="2:21" ht="20.25" customHeight="1" x14ac:dyDescent="0.15">
      <c r="B86" s="17" t="s">
        <v>15</v>
      </c>
      <c r="C86" s="3">
        <v>209172</v>
      </c>
      <c r="D86" s="5">
        <f t="shared" si="48"/>
        <v>95.4</v>
      </c>
      <c r="E86" s="3">
        <v>147254</v>
      </c>
      <c r="F86" s="5">
        <f t="shared" si="46"/>
        <v>100.2</v>
      </c>
      <c r="G86" s="3">
        <v>55022</v>
      </c>
      <c r="H86" s="5">
        <f t="shared" si="47"/>
        <v>126.9</v>
      </c>
      <c r="I86" s="3">
        <v>48810</v>
      </c>
      <c r="J86" s="5">
        <f t="shared" si="49"/>
        <v>98</v>
      </c>
      <c r="K86" s="3">
        <v>177064</v>
      </c>
      <c r="L86" s="5">
        <f t="shared" si="50"/>
        <v>103.6</v>
      </c>
      <c r="M86" s="3">
        <v>71511</v>
      </c>
      <c r="N86" s="5">
        <f t="shared" si="51"/>
        <v>105</v>
      </c>
      <c r="O86" s="3">
        <v>151068</v>
      </c>
      <c r="P86" s="5">
        <f t="shared" si="52"/>
        <v>114.8</v>
      </c>
      <c r="Q86" s="3">
        <f>SUM(M86,O86)</f>
        <v>222579</v>
      </c>
      <c r="R86" s="5">
        <f t="shared" si="53"/>
        <v>111.5</v>
      </c>
      <c r="S86" s="28">
        <f>SUM(C86,E86,G86,I86,K86,M86,O86)</f>
        <v>859901</v>
      </c>
      <c r="T86" s="5">
        <f t="shared" si="54"/>
        <v>103.6</v>
      </c>
    </row>
    <row r="87" spans="2:21" ht="19.5" customHeight="1" x14ac:dyDescent="0.15">
      <c r="B87" s="21" t="s">
        <v>16</v>
      </c>
      <c r="C87" s="4">
        <v>183061</v>
      </c>
      <c r="D87" s="6">
        <f t="shared" si="48"/>
        <v>97.3</v>
      </c>
      <c r="E87" s="4">
        <v>158828</v>
      </c>
      <c r="F87" s="6">
        <f t="shared" si="46"/>
        <v>154</v>
      </c>
      <c r="G87" s="4">
        <v>49818</v>
      </c>
      <c r="H87" s="6">
        <f t="shared" si="47"/>
        <v>102.1</v>
      </c>
      <c r="I87" s="4">
        <v>93772</v>
      </c>
      <c r="J87" s="6">
        <f t="shared" si="49"/>
        <v>113.8</v>
      </c>
      <c r="K87" s="4">
        <v>198411</v>
      </c>
      <c r="L87" s="6">
        <f t="shared" si="50"/>
        <v>104.6</v>
      </c>
      <c r="M87" s="4">
        <v>79723</v>
      </c>
      <c r="N87" s="6">
        <f t="shared" si="51"/>
        <v>100.3</v>
      </c>
      <c r="O87" s="4">
        <v>149223</v>
      </c>
      <c r="P87" s="6">
        <f t="shared" si="52"/>
        <v>97</v>
      </c>
      <c r="Q87" s="3">
        <f>SUM(M87,O87)</f>
        <v>228946</v>
      </c>
      <c r="R87" s="6">
        <f t="shared" si="53"/>
        <v>98.1</v>
      </c>
      <c r="S87" s="25">
        <f>SUM(C87,E87,G87,I87,K87,M87,O87)</f>
        <v>912836</v>
      </c>
      <c r="T87" s="6">
        <f t="shared" si="54"/>
        <v>108</v>
      </c>
    </row>
    <row r="88" spans="2:21" ht="21" customHeight="1" x14ac:dyDescent="0.15">
      <c r="B88" s="22" t="s">
        <v>38</v>
      </c>
      <c r="C88" s="31">
        <v>183760</v>
      </c>
      <c r="D88" s="33">
        <f t="shared" si="48"/>
        <v>95.5</v>
      </c>
      <c r="E88" s="34">
        <v>169744</v>
      </c>
      <c r="F88" s="32">
        <f t="shared" si="46"/>
        <v>652.70000000000005</v>
      </c>
      <c r="G88" s="35">
        <v>52040</v>
      </c>
      <c r="H88" s="37">
        <f t="shared" si="47"/>
        <v>109.1</v>
      </c>
      <c r="I88" s="34">
        <v>211171</v>
      </c>
      <c r="J88" s="36">
        <f t="shared" si="49"/>
        <v>98</v>
      </c>
      <c r="K88" s="35">
        <v>189907</v>
      </c>
      <c r="L88" s="37">
        <f t="shared" si="50"/>
        <v>97.7</v>
      </c>
      <c r="M88" s="34">
        <v>90202</v>
      </c>
      <c r="N88" s="36">
        <f t="shared" si="51"/>
        <v>103.9</v>
      </c>
      <c r="O88" s="35">
        <v>159148</v>
      </c>
      <c r="P88" s="38">
        <f t="shared" si="52"/>
        <v>81.599999999999994</v>
      </c>
      <c r="Q88" s="40">
        <f>M88+O88</f>
        <v>249350</v>
      </c>
      <c r="R88" s="36">
        <f t="shared" si="53"/>
        <v>88.4</v>
      </c>
      <c r="S88" s="35">
        <f>SUM(C88+E88+G88+I88+K88+Q88)</f>
        <v>1055972</v>
      </c>
      <c r="T88" s="39">
        <f t="shared" si="54"/>
        <v>110.2</v>
      </c>
    </row>
    <row r="89" spans="2:21" ht="19.5" customHeight="1" x14ac:dyDescent="0.15">
      <c r="B89" s="17" t="s">
        <v>39</v>
      </c>
      <c r="C89" s="3">
        <v>179011</v>
      </c>
      <c r="D89" s="5">
        <f t="shared" si="48"/>
        <v>98</v>
      </c>
      <c r="E89" s="3">
        <v>156187</v>
      </c>
      <c r="F89" s="5">
        <f t="shared" si="46"/>
        <v>114.6</v>
      </c>
      <c r="G89" s="3">
        <v>40894</v>
      </c>
      <c r="H89" s="5">
        <f t="shared" si="47"/>
        <v>108.2</v>
      </c>
      <c r="I89" s="3">
        <v>298111</v>
      </c>
      <c r="J89" s="5">
        <f t="shared" si="49"/>
        <v>80.599999999999994</v>
      </c>
      <c r="K89" s="3">
        <v>207180</v>
      </c>
      <c r="L89" s="5">
        <f t="shared" si="50"/>
        <v>96.6</v>
      </c>
      <c r="M89" s="3">
        <v>97448</v>
      </c>
      <c r="N89" s="5">
        <f t="shared" si="51"/>
        <v>88.3</v>
      </c>
      <c r="O89" s="3">
        <v>152609</v>
      </c>
      <c r="P89" s="5">
        <f t="shared" si="52"/>
        <v>80.099999999999994</v>
      </c>
      <c r="Q89" s="3">
        <f>SUM(M89,O89)</f>
        <v>250057</v>
      </c>
      <c r="R89" s="5">
        <f t="shared" si="53"/>
        <v>83.1</v>
      </c>
      <c r="S89" s="28">
        <f>SUM(C89,E89,G89,I89,K89,M89,O89)</f>
        <v>1131440</v>
      </c>
      <c r="T89" s="5">
        <f t="shared" si="54"/>
        <v>91.1</v>
      </c>
    </row>
    <row r="90" spans="2:21" ht="21" customHeight="1" x14ac:dyDescent="0.15">
      <c r="B90" s="21" t="s">
        <v>40</v>
      </c>
      <c r="C90" s="4">
        <v>204685</v>
      </c>
      <c r="D90" s="6">
        <f t="shared" si="48"/>
        <v>97.5</v>
      </c>
      <c r="E90" s="4">
        <v>151179</v>
      </c>
      <c r="F90" s="6">
        <f t="shared" si="46"/>
        <v>100.2</v>
      </c>
      <c r="G90" s="4">
        <v>33292</v>
      </c>
      <c r="H90" s="6">
        <f t="shared" si="47"/>
        <v>116</v>
      </c>
      <c r="I90" s="4">
        <v>487349</v>
      </c>
      <c r="J90" s="6">
        <f t="shared" si="49"/>
        <v>95</v>
      </c>
      <c r="K90" s="4">
        <v>207671</v>
      </c>
      <c r="L90" s="6">
        <f t="shared" si="50"/>
        <v>100.8</v>
      </c>
      <c r="M90" s="4">
        <v>126484</v>
      </c>
      <c r="N90" s="6">
        <f t="shared" si="51"/>
        <v>98</v>
      </c>
      <c r="O90" s="4">
        <v>237247</v>
      </c>
      <c r="P90" s="6">
        <f t="shared" si="52"/>
        <v>96.3</v>
      </c>
      <c r="Q90" s="3">
        <f>SUM(M90,O90)</f>
        <v>363731</v>
      </c>
      <c r="R90" s="6">
        <f t="shared" si="53"/>
        <v>96.9</v>
      </c>
      <c r="S90" s="25">
        <f>SUM(C90,E90,G90,I90,K90,M90,O90)</f>
        <v>1447907</v>
      </c>
      <c r="T90" s="6">
        <f t="shared" si="54"/>
        <v>97.6</v>
      </c>
    </row>
    <row r="91" spans="2:21" ht="21" customHeight="1" x14ac:dyDescent="0.15">
      <c r="B91" s="8" t="s">
        <v>53</v>
      </c>
      <c r="C91" s="1">
        <v>171373</v>
      </c>
      <c r="D91" s="2">
        <f t="shared" si="48"/>
        <v>97.9</v>
      </c>
      <c r="E91" s="1">
        <v>159814</v>
      </c>
      <c r="F91" s="2">
        <f>ROUND(E91/E78*100,1)</f>
        <v>100</v>
      </c>
      <c r="G91" s="1">
        <v>32231</v>
      </c>
      <c r="H91" s="2">
        <f t="shared" si="47"/>
        <v>93.3</v>
      </c>
      <c r="I91" s="1">
        <v>470491</v>
      </c>
      <c r="J91" s="2">
        <f t="shared" si="49"/>
        <v>96.8</v>
      </c>
      <c r="K91" s="1">
        <v>168092</v>
      </c>
      <c r="L91" s="2">
        <f t="shared" si="50"/>
        <v>96.2</v>
      </c>
      <c r="M91" s="1">
        <v>115774</v>
      </c>
      <c r="N91" s="2">
        <f t="shared" si="51"/>
        <v>99.2</v>
      </c>
      <c r="O91" s="1">
        <v>240092</v>
      </c>
      <c r="P91" s="2">
        <f t="shared" si="52"/>
        <v>101.7</v>
      </c>
      <c r="Q91" s="1">
        <f>SUM(M91,O91)</f>
        <v>355866</v>
      </c>
      <c r="R91" s="2">
        <f t="shared" si="53"/>
        <v>100.8</v>
      </c>
      <c r="S91" s="3">
        <f>SUM(C91,E91,G91,I91,K91,M91,O91)</f>
        <v>1357867</v>
      </c>
      <c r="T91" s="2">
        <f t="shared" si="54"/>
        <v>98.2</v>
      </c>
    </row>
    <row r="92" spans="2:21" ht="20.25" customHeight="1" x14ac:dyDescent="0.15">
      <c r="B92" s="17" t="s">
        <v>41</v>
      </c>
      <c r="C92" s="3">
        <v>170767</v>
      </c>
      <c r="D92" s="5">
        <f t="shared" si="48"/>
        <v>99.4</v>
      </c>
      <c r="E92" s="3">
        <v>133046</v>
      </c>
      <c r="F92" s="5">
        <f>ROUND(E92/E79*100,1)</f>
        <v>107.9</v>
      </c>
      <c r="G92" s="3">
        <v>31823</v>
      </c>
      <c r="H92" s="5">
        <f>ROUND(G92/G79*100,1)</f>
        <v>115.8</v>
      </c>
      <c r="I92" s="3">
        <v>468846</v>
      </c>
      <c r="J92" s="5">
        <f t="shared" si="49"/>
        <v>104.7</v>
      </c>
      <c r="K92" s="3">
        <v>179984</v>
      </c>
      <c r="L92" s="5">
        <f t="shared" si="50"/>
        <v>102.8</v>
      </c>
      <c r="M92" s="3">
        <v>113949</v>
      </c>
      <c r="N92" s="5">
        <f t="shared" si="51"/>
        <v>98.4</v>
      </c>
      <c r="O92" s="3">
        <v>232816</v>
      </c>
      <c r="P92" s="5">
        <f t="shared" si="52"/>
        <v>106</v>
      </c>
      <c r="Q92" s="3">
        <f>SUM(M92,O92)</f>
        <v>346765</v>
      </c>
      <c r="R92" s="5">
        <f t="shared" si="53"/>
        <v>103.4</v>
      </c>
      <c r="S92" s="28">
        <f>SUM(C92,E92,G92,I92,K92,M92,O92)</f>
        <v>1331231</v>
      </c>
      <c r="T92" s="5">
        <f t="shared" si="54"/>
        <v>103.9</v>
      </c>
    </row>
    <row r="93" spans="2:21" ht="20.25" customHeight="1" x14ac:dyDescent="0.15">
      <c r="B93" s="21" t="s">
        <v>42</v>
      </c>
      <c r="C93" s="4">
        <v>184383</v>
      </c>
      <c r="D93" s="6">
        <f>ROUND(C93/C80*100,1)</f>
        <v>97.9</v>
      </c>
      <c r="E93" s="4">
        <v>138884</v>
      </c>
      <c r="F93" s="6">
        <f>ROUND(E93/E80*100,1)</f>
        <v>98.2</v>
      </c>
      <c r="G93" s="4">
        <v>38870</v>
      </c>
      <c r="H93" s="6">
        <f>ROUND(G93/G80*100,1)</f>
        <v>92.8</v>
      </c>
      <c r="I93" s="4">
        <v>384098</v>
      </c>
      <c r="J93" s="6">
        <f>ROUND(I93/I80*100,1)</f>
        <v>106.6</v>
      </c>
      <c r="K93" s="4">
        <v>181229</v>
      </c>
      <c r="L93" s="6">
        <f>ROUND(K93/K80*100,1)</f>
        <v>111.5</v>
      </c>
      <c r="M93" s="4">
        <v>117037</v>
      </c>
      <c r="N93" s="6">
        <f>ROUND(M93/M80*100,1)</f>
        <v>106.4</v>
      </c>
      <c r="O93" s="4">
        <v>194706</v>
      </c>
      <c r="P93" s="6">
        <f>ROUND(O93/O80*100,1)</f>
        <v>84.9</v>
      </c>
      <c r="Q93" s="25">
        <f>SUM(M93,O93)</f>
        <v>311743</v>
      </c>
      <c r="R93" s="6">
        <f>ROUND(Q93/Q80*100,1)</f>
        <v>91.9</v>
      </c>
      <c r="S93" s="4">
        <f>SUM(C93,E93,G93,I93,K93,M93,O93)</f>
        <v>1239207</v>
      </c>
      <c r="T93" s="6">
        <f>ROUND(S93/S80*100,1)</f>
        <v>100.5</v>
      </c>
    </row>
    <row r="94" spans="2:21" ht="20.25" customHeight="1" x14ac:dyDescent="0.15">
      <c r="B94" s="18" t="s">
        <v>55</v>
      </c>
      <c r="C94" s="19">
        <f>SUM(C82:C93)</f>
        <v>2236195</v>
      </c>
      <c r="D94" s="20">
        <f>ROUND(C94/C81*100,1)</f>
        <v>98.7</v>
      </c>
      <c r="E94" s="19">
        <f>SUM(E82:E93)</f>
        <v>1820187</v>
      </c>
      <c r="F94" s="20">
        <f>ROUND(E94/E81*100,1)</f>
        <v>139.4</v>
      </c>
      <c r="G94" s="19">
        <f>SUM(G82:G93)</f>
        <v>494782</v>
      </c>
      <c r="H94" s="20">
        <f>ROUND(G94/G81*100,1)</f>
        <v>105.9</v>
      </c>
      <c r="I94" s="19">
        <f>SUM(I82:I93)</f>
        <v>2926409</v>
      </c>
      <c r="J94" s="20">
        <f>ROUND(I94/I81*100,1)</f>
        <v>97.5</v>
      </c>
      <c r="K94" s="19">
        <f>SUM(K82:K93)</f>
        <v>2222611</v>
      </c>
      <c r="L94" s="20">
        <f>ROUND(K94/K81*100,1)</f>
        <v>103</v>
      </c>
      <c r="M94" s="19">
        <f>SUM(M82:M93)</f>
        <v>1081537</v>
      </c>
      <c r="N94" s="20">
        <f>ROUND(M94/M81*100,1)</f>
        <v>100</v>
      </c>
      <c r="O94" s="19">
        <f>SUM(O82:O93)</f>
        <v>2221408</v>
      </c>
      <c r="P94" s="20">
        <f>ROUND(O94/O81*100,1)</f>
        <v>101.6</v>
      </c>
      <c r="Q94" s="19">
        <f>SUM(Q82:Q93)</f>
        <v>3302945</v>
      </c>
      <c r="R94" s="20">
        <f>ROUND(Q94/Q81*100,1)</f>
        <v>101</v>
      </c>
      <c r="S94" s="19">
        <f>SUM(S82:S93)</f>
        <v>13003129</v>
      </c>
      <c r="T94" s="20">
        <f>ROUND(S94/S81*100,1)</f>
        <v>104.3</v>
      </c>
    </row>
    <row r="95" spans="2:21" ht="19.5" customHeight="1" x14ac:dyDescent="0.15">
      <c r="B95" s="8" t="s">
        <v>56</v>
      </c>
      <c r="C95" s="1">
        <v>171254</v>
      </c>
      <c r="D95" s="2">
        <f t="shared" ref="D95:D105" si="55">ROUND(C95/C82*100,1)</f>
        <v>101.2</v>
      </c>
      <c r="E95" s="1">
        <v>147220</v>
      </c>
      <c r="F95" s="5">
        <f t="shared" ref="F95:F103" si="56">ROUND(E95/E82*100,1)</f>
        <v>104.2</v>
      </c>
      <c r="G95" s="1">
        <v>40170</v>
      </c>
      <c r="H95" s="2">
        <f t="shared" ref="H95:H104" si="57">ROUND(G95/G82*100,1)</f>
        <v>119.7</v>
      </c>
      <c r="I95" s="1">
        <v>202673</v>
      </c>
      <c r="J95" s="2">
        <f t="shared" ref="J95:J105" si="58">ROUND(I95/I82*100,1)</f>
        <v>89.4</v>
      </c>
      <c r="K95" s="1">
        <v>164397</v>
      </c>
      <c r="L95" s="2">
        <f t="shared" ref="L95:L105" si="59">ROUND(K95/K82*100,1)</f>
        <v>102.3</v>
      </c>
      <c r="M95" s="1">
        <v>78743</v>
      </c>
      <c r="N95" s="2">
        <f t="shared" ref="N95:N105" si="60">ROUND(M95/M82*100,1)</f>
        <v>102.6</v>
      </c>
      <c r="O95" s="1">
        <v>120597</v>
      </c>
      <c r="P95" s="2">
        <f t="shared" ref="P95:P105" si="61">ROUND(O95/O82*100,1)</f>
        <v>58.4</v>
      </c>
      <c r="Q95" s="3">
        <f>M95+O95</f>
        <v>199340</v>
      </c>
      <c r="R95" s="2">
        <f t="shared" ref="R95:R105" si="62">ROUND(Q95/Q82*100,1)</f>
        <v>70.400000000000006</v>
      </c>
      <c r="S95" s="3">
        <f>C95+E95+G95+I95+K95+M95+O95</f>
        <v>925054</v>
      </c>
      <c r="T95" s="2">
        <f>ROUND(S95/S82*100,1)</f>
        <v>91.2</v>
      </c>
      <c r="U95" s="9">
        <v>2018</v>
      </c>
    </row>
    <row r="96" spans="2:21" ht="19.5" customHeight="1" x14ac:dyDescent="0.15">
      <c r="B96" s="17" t="s">
        <v>36</v>
      </c>
      <c r="C96" s="3">
        <v>182447</v>
      </c>
      <c r="D96" s="5">
        <f t="shared" si="55"/>
        <v>95.8</v>
      </c>
      <c r="E96" s="3">
        <v>121509</v>
      </c>
      <c r="F96" s="5">
        <f t="shared" si="56"/>
        <v>79.900000000000006</v>
      </c>
      <c r="G96" s="3">
        <v>46055</v>
      </c>
      <c r="H96" s="5">
        <f t="shared" si="57"/>
        <v>119.2</v>
      </c>
      <c r="I96" s="3">
        <v>103120</v>
      </c>
      <c r="J96" s="5">
        <f t="shared" si="58"/>
        <v>86.1</v>
      </c>
      <c r="K96" s="3">
        <v>176829</v>
      </c>
      <c r="L96" s="5">
        <f t="shared" si="59"/>
        <v>98.5</v>
      </c>
      <c r="M96" s="3">
        <v>69232</v>
      </c>
      <c r="N96" s="5">
        <f t="shared" si="60"/>
        <v>103.7</v>
      </c>
      <c r="O96" s="3">
        <v>79454</v>
      </c>
      <c r="P96" s="5">
        <f t="shared" si="61"/>
        <v>54.6</v>
      </c>
      <c r="Q96" s="3">
        <f>M96+O96</f>
        <v>148686</v>
      </c>
      <c r="R96" s="5">
        <f t="shared" si="62"/>
        <v>70.099999999999994</v>
      </c>
      <c r="S96" s="3">
        <f>C96+E96+G96+I96+K96+M96+O96</f>
        <v>778646</v>
      </c>
      <c r="T96" s="5">
        <f>ROUND(S96/S83*100,1)</f>
        <v>87.2</v>
      </c>
    </row>
    <row r="97" spans="2:20" ht="18.75" customHeight="1" x14ac:dyDescent="0.15">
      <c r="B97" s="21" t="s">
        <v>37</v>
      </c>
      <c r="C97" s="4">
        <v>175582</v>
      </c>
      <c r="D97" s="6">
        <f t="shared" si="55"/>
        <v>95.4</v>
      </c>
      <c r="E97" s="4">
        <v>47156</v>
      </c>
      <c r="F97" s="6">
        <f t="shared" si="56"/>
        <v>29.3</v>
      </c>
      <c r="G97" s="4">
        <v>47225</v>
      </c>
      <c r="H97" s="6">
        <f t="shared" si="57"/>
        <v>112.1</v>
      </c>
      <c r="I97" s="4">
        <v>56575</v>
      </c>
      <c r="J97" s="6">
        <f t="shared" si="58"/>
        <v>82</v>
      </c>
      <c r="K97" s="4">
        <v>173383</v>
      </c>
      <c r="L97" s="6">
        <f t="shared" si="59"/>
        <v>96.8</v>
      </c>
      <c r="M97" s="4">
        <v>56866</v>
      </c>
      <c r="N97" s="6">
        <f t="shared" si="60"/>
        <v>90.8</v>
      </c>
      <c r="O97" s="4">
        <v>68425</v>
      </c>
      <c r="P97" s="6">
        <f t="shared" si="61"/>
        <v>59.4</v>
      </c>
      <c r="Q97" s="4">
        <f>M97+O97</f>
        <v>125291</v>
      </c>
      <c r="R97" s="6">
        <f t="shared" si="62"/>
        <v>70.5</v>
      </c>
      <c r="S97" s="25">
        <f>C97+E97+G97+I97+K97+M97+O97</f>
        <v>625212</v>
      </c>
      <c r="T97" s="6">
        <f>ROUND(S97/S84*100,1)</f>
        <v>76.900000000000006</v>
      </c>
    </row>
    <row r="98" spans="2:20" ht="18.75" customHeight="1" x14ac:dyDescent="0.15">
      <c r="B98" s="22" t="s">
        <v>14</v>
      </c>
      <c r="C98" s="1">
        <v>186677</v>
      </c>
      <c r="D98" s="2">
        <f t="shared" si="55"/>
        <v>90.4</v>
      </c>
      <c r="E98" s="1">
        <v>162728</v>
      </c>
      <c r="F98" s="2">
        <f t="shared" si="56"/>
        <v>107.6</v>
      </c>
      <c r="G98" s="1">
        <v>40820</v>
      </c>
      <c r="H98" s="2">
        <f t="shared" si="57"/>
        <v>87.8</v>
      </c>
      <c r="I98" s="1">
        <v>45984</v>
      </c>
      <c r="J98" s="2">
        <f t="shared" si="58"/>
        <v>95.1</v>
      </c>
      <c r="K98" s="1">
        <v>182136</v>
      </c>
      <c r="L98" s="2">
        <f t="shared" si="59"/>
        <v>94</v>
      </c>
      <c r="M98" s="1">
        <v>62230</v>
      </c>
      <c r="N98" s="2">
        <f t="shared" si="60"/>
        <v>98.4</v>
      </c>
      <c r="O98" s="1">
        <v>137197</v>
      </c>
      <c r="P98" s="2">
        <f t="shared" si="61"/>
        <v>57.8</v>
      </c>
      <c r="Q98" s="1">
        <f>SUM(M98,O98)</f>
        <v>199427</v>
      </c>
      <c r="R98" s="2">
        <f t="shared" si="62"/>
        <v>66.3</v>
      </c>
      <c r="S98" s="29">
        <f>SUM(C98,E98,G98,I98,K98,M98,O98)</f>
        <v>817772</v>
      </c>
      <c r="T98" s="2">
        <f t="shared" ref="T98:T105" si="63">ROUND(S98/S85*100,1)</f>
        <v>86.3</v>
      </c>
    </row>
    <row r="99" spans="2:20" ht="19.5" customHeight="1" x14ac:dyDescent="0.15">
      <c r="B99" s="17" t="s">
        <v>15</v>
      </c>
      <c r="C99" s="3">
        <v>206892</v>
      </c>
      <c r="D99" s="5">
        <f t="shared" si="55"/>
        <v>98.9</v>
      </c>
      <c r="E99" s="3">
        <v>179293</v>
      </c>
      <c r="F99" s="5">
        <f t="shared" si="56"/>
        <v>121.8</v>
      </c>
      <c r="G99" s="3">
        <v>51827</v>
      </c>
      <c r="H99" s="5">
        <f t="shared" si="57"/>
        <v>94.2</v>
      </c>
      <c r="I99" s="3">
        <v>55539</v>
      </c>
      <c r="J99" s="5">
        <f t="shared" si="58"/>
        <v>113.8</v>
      </c>
      <c r="K99" s="3">
        <v>178984</v>
      </c>
      <c r="L99" s="5">
        <f t="shared" si="59"/>
        <v>101.1</v>
      </c>
      <c r="M99" s="3">
        <v>69888</v>
      </c>
      <c r="N99" s="5">
        <f t="shared" si="60"/>
        <v>97.7</v>
      </c>
      <c r="O99" s="3">
        <v>99522</v>
      </c>
      <c r="P99" s="5">
        <f t="shared" si="61"/>
        <v>65.900000000000006</v>
      </c>
      <c r="Q99" s="3">
        <f>SUM(M99,O99)</f>
        <v>169410</v>
      </c>
      <c r="R99" s="5">
        <f t="shared" si="62"/>
        <v>76.099999999999994</v>
      </c>
      <c r="S99" s="28">
        <f>SUM(C99,E99,G99,I99,K99,M99,O99)</f>
        <v>841945</v>
      </c>
      <c r="T99" s="5">
        <f t="shared" si="63"/>
        <v>97.9</v>
      </c>
    </row>
    <row r="100" spans="2:20" ht="20.25" customHeight="1" x14ac:dyDescent="0.15">
      <c r="B100" s="21" t="s">
        <v>16</v>
      </c>
      <c r="C100" s="4">
        <v>175589</v>
      </c>
      <c r="D100" s="6">
        <f t="shared" si="55"/>
        <v>95.9</v>
      </c>
      <c r="E100" s="4">
        <v>151558</v>
      </c>
      <c r="F100" s="6">
        <f t="shared" si="56"/>
        <v>95.4</v>
      </c>
      <c r="G100" s="4">
        <v>38230</v>
      </c>
      <c r="H100" s="6">
        <f t="shared" si="57"/>
        <v>76.7</v>
      </c>
      <c r="I100" s="4">
        <v>80326</v>
      </c>
      <c r="J100" s="6">
        <f t="shared" si="58"/>
        <v>85.7</v>
      </c>
      <c r="K100" s="4">
        <v>197307</v>
      </c>
      <c r="L100" s="6">
        <f t="shared" si="59"/>
        <v>99.4</v>
      </c>
      <c r="M100" s="4">
        <v>82573</v>
      </c>
      <c r="N100" s="6">
        <f t="shared" si="60"/>
        <v>103.6</v>
      </c>
      <c r="O100" s="4">
        <v>115378</v>
      </c>
      <c r="P100" s="6">
        <f t="shared" si="61"/>
        <v>77.3</v>
      </c>
      <c r="Q100" s="3">
        <f>SUM(M100,O100)</f>
        <v>197951</v>
      </c>
      <c r="R100" s="6">
        <f t="shared" si="62"/>
        <v>86.5</v>
      </c>
      <c r="S100" s="25">
        <f>SUM(C100,E100,G100,I100,K100,M100,O100)</f>
        <v>840961</v>
      </c>
      <c r="T100" s="6">
        <f t="shared" si="63"/>
        <v>92.1</v>
      </c>
    </row>
    <row r="101" spans="2:20" ht="18.75" customHeight="1" x14ac:dyDescent="0.15">
      <c r="B101" s="22" t="s">
        <v>38</v>
      </c>
      <c r="C101" s="31">
        <v>177226</v>
      </c>
      <c r="D101" s="33">
        <f t="shared" si="55"/>
        <v>96.4</v>
      </c>
      <c r="E101" s="34">
        <v>151762</v>
      </c>
      <c r="F101" s="32">
        <f t="shared" si="56"/>
        <v>89.4</v>
      </c>
      <c r="G101" s="35">
        <v>44992</v>
      </c>
      <c r="H101" s="37">
        <f t="shared" si="57"/>
        <v>86.5</v>
      </c>
      <c r="I101" s="34">
        <v>172700</v>
      </c>
      <c r="J101" s="36">
        <f t="shared" si="58"/>
        <v>81.8</v>
      </c>
      <c r="K101" s="35">
        <v>193132</v>
      </c>
      <c r="L101" s="37">
        <f t="shared" si="59"/>
        <v>101.7</v>
      </c>
      <c r="M101" s="34">
        <v>86445</v>
      </c>
      <c r="N101" s="36">
        <f t="shared" si="60"/>
        <v>95.8</v>
      </c>
      <c r="O101" s="35">
        <v>147091</v>
      </c>
      <c r="P101" s="38">
        <f t="shared" si="61"/>
        <v>92.4</v>
      </c>
      <c r="Q101" s="40">
        <f>M101+O101</f>
        <v>233536</v>
      </c>
      <c r="R101" s="36">
        <f t="shared" si="62"/>
        <v>93.7</v>
      </c>
      <c r="S101" s="35">
        <f>SUM(C101+E101+G101+I101+K101+Q101)</f>
        <v>973348</v>
      </c>
      <c r="T101" s="39">
        <f t="shared" si="63"/>
        <v>92.2</v>
      </c>
    </row>
    <row r="102" spans="2:20" ht="19.5" customHeight="1" x14ac:dyDescent="0.15">
      <c r="B102" s="17" t="s">
        <v>39</v>
      </c>
      <c r="C102" s="3">
        <v>176785</v>
      </c>
      <c r="D102" s="5">
        <f t="shared" si="55"/>
        <v>98.8</v>
      </c>
      <c r="E102" s="3">
        <v>156992</v>
      </c>
      <c r="F102" s="5">
        <f t="shared" si="56"/>
        <v>100.5</v>
      </c>
      <c r="G102" s="3">
        <v>44560</v>
      </c>
      <c r="H102" s="5">
        <f t="shared" si="57"/>
        <v>109</v>
      </c>
      <c r="I102" s="3">
        <v>204781</v>
      </c>
      <c r="J102" s="5">
        <f t="shared" si="58"/>
        <v>68.7</v>
      </c>
      <c r="K102" s="3">
        <v>210759</v>
      </c>
      <c r="L102" s="5">
        <f t="shared" si="59"/>
        <v>101.7</v>
      </c>
      <c r="M102" s="3">
        <v>86718</v>
      </c>
      <c r="N102" s="5">
        <f t="shared" si="60"/>
        <v>89</v>
      </c>
      <c r="O102" s="3">
        <v>156614</v>
      </c>
      <c r="P102" s="5">
        <f t="shared" si="61"/>
        <v>102.6</v>
      </c>
      <c r="Q102" s="3">
        <f>SUM(M102,O102)</f>
        <v>243332</v>
      </c>
      <c r="R102" s="5">
        <f t="shared" si="62"/>
        <v>97.3</v>
      </c>
      <c r="S102" s="28">
        <f>SUM(C102,E102,G102,I102,K102,M102,O102)</f>
        <v>1037209</v>
      </c>
      <c r="T102" s="5">
        <f t="shared" si="63"/>
        <v>91.7</v>
      </c>
    </row>
    <row r="103" spans="2:20" ht="21" customHeight="1" x14ac:dyDescent="0.15">
      <c r="B103" s="21" t="s">
        <v>40</v>
      </c>
      <c r="C103" s="4">
        <v>209793</v>
      </c>
      <c r="D103" s="6">
        <f t="shared" si="55"/>
        <v>102.5</v>
      </c>
      <c r="E103" s="4">
        <v>142643</v>
      </c>
      <c r="F103" s="6">
        <f t="shared" si="56"/>
        <v>94.4</v>
      </c>
      <c r="G103" s="4">
        <v>33471</v>
      </c>
      <c r="H103" s="6">
        <f t="shared" si="57"/>
        <v>100.5</v>
      </c>
      <c r="I103" s="4">
        <v>428737</v>
      </c>
      <c r="J103" s="6">
        <f t="shared" si="58"/>
        <v>88</v>
      </c>
      <c r="K103" s="4">
        <v>199903</v>
      </c>
      <c r="L103" s="6">
        <f t="shared" si="59"/>
        <v>96.3</v>
      </c>
      <c r="M103" s="4">
        <v>120056</v>
      </c>
      <c r="N103" s="6">
        <f t="shared" si="60"/>
        <v>94.9</v>
      </c>
      <c r="O103" s="4">
        <v>223148</v>
      </c>
      <c r="P103" s="6">
        <f t="shared" si="61"/>
        <v>94.1</v>
      </c>
      <c r="Q103" s="3">
        <f>SUM(M103,O103)</f>
        <v>343204</v>
      </c>
      <c r="R103" s="6">
        <f t="shared" si="62"/>
        <v>94.4</v>
      </c>
      <c r="S103" s="25">
        <f>SUM(C103,E103,G103,I103,K103,M103,O103)</f>
        <v>1357751</v>
      </c>
      <c r="T103" s="6">
        <f t="shared" si="63"/>
        <v>93.8</v>
      </c>
    </row>
    <row r="104" spans="2:20" ht="19.5" customHeight="1" x14ac:dyDescent="0.15">
      <c r="B104" s="8" t="s">
        <v>57</v>
      </c>
      <c r="C104" s="1">
        <v>179152</v>
      </c>
      <c r="D104" s="2">
        <f t="shared" si="55"/>
        <v>104.5</v>
      </c>
      <c r="E104" s="1">
        <v>123882</v>
      </c>
      <c r="F104" s="2">
        <f>ROUND(E104/E91*100,1)</f>
        <v>77.5</v>
      </c>
      <c r="G104" s="1">
        <v>32897</v>
      </c>
      <c r="H104" s="2">
        <f t="shared" si="57"/>
        <v>102.1</v>
      </c>
      <c r="I104" s="1">
        <v>463213</v>
      </c>
      <c r="J104" s="2">
        <f t="shared" si="58"/>
        <v>98.5</v>
      </c>
      <c r="K104" s="1">
        <v>171443</v>
      </c>
      <c r="L104" s="2">
        <f t="shared" si="59"/>
        <v>102</v>
      </c>
      <c r="M104" s="1">
        <v>116128</v>
      </c>
      <c r="N104" s="2">
        <f t="shared" si="60"/>
        <v>100.3</v>
      </c>
      <c r="O104" s="1">
        <v>200257</v>
      </c>
      <c r="P104" s="2">
        <f t="shared" si="61"/>
        <v>83.4</v>
      </c>
      <c r="Q104" s="1">
        <f>SUM(M104,O104)</f>
        <v>316385</v>
      </c>
      <c r="R104" s="2">
        <f t="shared" si="62"/>
        <v>88.9</v>
      </c>
      <c r="S104" s="3">
        <f>SUM(C104,E104,G104,I104,K104,M104,O104)</f>
        <v>1286972</v>
      </c>
      <c r="T104" s="2">
        <f t="shared" si="63"/>
        <v>94.8</v>
      </c>
    </row>
    <row r="105" spans="2:20" ht="18" customHeight="1" x14ac:dyDescent="0.15">
      <c r="B105" s="17" t="s">
        <v>41</v>
      </c>
      <c r="C105" s="3"/>
      <c r="D105" s="5">
        <f t="shared" si="55"/>
        <v>0</v>
      </c>
      <c r="E105" s="3"/>
      <c r="F105" s="5">
        <f>ROUND(E105/E92*100,1)</f>
        <v>0</v>
      </c>
      <c r="G105" s="3"/>
      <c r="H105" s="5">
        <f>ROUND(G105/G92*100,1)</f>
        <v>0</v>
      </c>
      <c r="I105" s="3"/>
      <c r="J105" s="5">
        <f t="shared" si="58"/>
        <v>0</v>
      </c>
      <c r="K105" s="3"/>
      <c r="L105" s="5">
        <f t="shared" si="59"/>
        <v>0</v>
      </c>
      <c r="M105" s="3"/>
      <c r="N105" s="5">
        <f t="shared" si="60"/>
        <v>0</v>
      </c>
      <c r="O105" s="3"/>
      <c r="P105" s="5">
        <f t="shared" si="61"/>
        <v>0</v>
      </c>
      <c r="Q105" s="3">
        <f>SUM(M105,O105)</f>
        <v>0</v>
      </c>
      <c r="R105" s="5">
        <f t="shared" si="62"/>
        <v>0</v>
      </c>
      <c r="S105" s="28">
        <f>SUM(C105,E105,G105,I105,K105,M105,O105)</f>
        <v>0</v>
      </c>
      <c r="T105" s="5">
        <f t="shared" si="63"/>
        <v>0</v>
      </c>
    </row>
    <row r="106" spans="2:20" ht="20.25" customHeight="1" x14ac:dyDescent="0.15">
      <c r="B106" s="21" t="s">
        <v>42</v>
      </c>
      <c r="C106" s="4"/>
      <c r="D106" s="6">
        <f>ROUND(C106/C93*100,1)</f>
        <v>0</v>
      </c>
      <c r="E106" s="4"/>
      <c r="F106" s="6">
        <f>ROUND(E106/E93*100,1)</f>
        <v>0</v>
      </c>
      <c r="G106" s="4"/>
      <c r="H106" s="6">
        <f>ROUND(G106/G93*100,1)</f>
        <v>0</v>
      </c>
      <c r="I106" s="4"/>
      <c r="J106" s="6">
        <f>ROUND(I106/I93*100,1)</f>
        <v>0</v>
      </c>
      <c r="K106" s="4"/>
      <c r="L106" s="6">
        <f>ROUND(K106/K93*100,1)</f>
        <v>0</v>
      </c>
      <c r="M106" s="4"/>
      <c r="N106" s="6">
        <f>ROUND(M106/M93*100,1)</f>
        <v>0</v>
      </c>
      <c r="O106" s="4"/>
      <c r="P106" s="6">
        <f>ROUND(O106/O93*100,1)</f>
        <v>0</v>
      </c>
      <c r="Q106" s="25">
        <f>SUM(M106,O106)</f>
        <v>0</v>
      </c>
      <c r="R106" s="6">
        <f>ROUND(Q106/Q93*100,1)</f>
        <v>0</v>
      </c>
      <c r="S106" s="4">
        <f>SUM(C106,E106,G106,I106,K106,M106,O106)</f>
        <v>0</v>
      </c>
      <c r="T106" s="6">
        <f>ROUND(S106/S93*100,1)</f>
        <v>0</v>
      </c>
    </row>
  </sheetData>
  <phoneticPr fontId="6"/>
  <printOptions horizontalCentered="1"/>
  <pageMargins left="0.19685039370078741" right="0.19685039370078741" top="0.39370078740157483" bottom="0.23622047244094491" header="0.39370078740157483" footer="0.15748031496062992"/>
  <pageSetup paperSize="9" scale="68" fitToHeight="5" orientation="landscape" r:id="rId1"/>
  <headerFooter alignWithMargins="0">
    <oddFooter>&amp;L出典：石油連盟「都道府県別販売実績」</oddFooter>
  </headerFooter>
  <rowBreaks count="2" manualBreakCount="2">
    <brk id="42" min="1" max="19" man="1"/>
    <brk id="81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月別販売実績</vt:lpstr>
      <vt:lpstr>月別販売実績!Print_Area</vt:lpstr>
      <vt:lpstr>月別販売実績!Print_Titles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2019-03-11T01:11:50Z</dcterms:created>
  <dcterms:modified xsi:type="dcterms:W3CDTF">2019-03-11T01:12:24Z</dcterms:modified>
</cp:coreProperties>
</file>